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WEBSITE PROJECT\Tribal Templates -508 Compliant\Documents under Indian Tribal Governments\Documents under Proposal Template Tab\"/>
    </mc:Choice>
  </mc:AlternateContent>
  <bookViews>
    <workbookView xWindow="0" yWindow="1848" windowWidth="12516" windowHeight="8232" tabRatio="882"/>
  </bookViews>
  <sheets>
    <sheet name="instructions" sheetId="1" r:id="rId1"/>
    <sheet name="Exh C 2007_direct_cost_base" sheetId="6" r:id="rId2"/>
    <sheet name="Exh D 2009_direct_cost_base" sheetId="7" r:id="rId3"/>
    <sheet name="Exh E-1 2007_indirect_cost_pool" sheetId="8" r:id="rId4"/>
    <sheet name="Exh E-2 2009_indirect_cost_pool" sheetId="9" r:id="rId5"/>
    <sheet name="Exh F reconciliation" sheetId="10" r:id="rId6"/>
    <sheet name="Exh B 2007_carryforward" sheetId="5" r:id="rId7"/>
    <sheet name="Exh A-2 rate_calc (FCF 3rd Yr)" sheetId="3" r:id="rId8"/>
    <sheet name="Exh A-1 rate_calc (1st&amp;2nd Yr)" sheetId="2" r:id="rId9"/>
    <sheet name="Exh A-3 rate_calc(Pro-Fin3rdYr)" sheetId="4" r:id="rId10"/>
    <sheet name="Exh G depreciation" sheetId="11" r:id="rId11"/>
    <sheet name="Exh H professional services" sheetId="12" r:id="rId12"/>
  </sheets>
  <definedNames>
    <definedName name="_xlnm.Print_Area" localSheetId="8">'Exh A-1 rate_calc (1st&amp;2nd Yr)'!$A$1:$E$28</definedName>
    <definedName name="_xlnm.Print_Area" localSheetId="7">'Exh A-2 rate_calc (FCF 3rd Yr)'!$A$1:$H$33</definedName>
    <definedName name="_xlnm.Print_Area" localSheetId="9">'Exh A-3 rate_calc(Pro-Fin3rdYr)'!$A$1:$G$31</definedName>
    <definedName name="_xlnm.Print_Area" localSheetId="6">'Exh B 2007_carryforward'!$A$1:$P$53</definedName>
    <definedName name="_xlnm.Print_Area" localSheetId="1">'Exh C 2007_direct_cost_base'!$A$1:$AE$224</definedName>
    <definedName name="_xlnm.Print_Area" localSheetId="2">'Exh D 2009_direct_cost_base'!$A$1:$V$198</definedName>
    <definedName name="_xlnm.Print_Area" localSheetId="3">'Exh E-1 2007_indirect_cost_pool'!$A$1:$Q$75</definedName>
    <definedName name="_xlnm.Print_Area" localSheetId="4">'Exh E-2 2009_indirect_cost_pool'!$A$1:$R$67</definedName>
    <definedName name="_xlnm.Print_Area" localSheetId="5">'Exh F reconciliation'!$A$1:$F$49</definedName>
    <definedName name="_xlnm.Print_Area" localSheetId="10">'Exh G depreciation'!$A$1:$M$42</definedName>
    <definedName name="_xlnm.Print_Titles" localSheetId="1">'Exh C 2007_direct_cost_base'!$1:$13</definedName>
    <definedName name="_xlnm.Print_Titles" localSheetId="2">'Exh D 2009_direct_cost_base'!$1:$14</definedName>
    <definedName name="_xlnm.Print_Titles" localSheetId="3">'Exh E-1 2007_indirect_cost_pool'!$1:$10</definedName>
    <definedName name="_xlnm.Print_Titles" localSheetId="4">'Exh E-2 2009_indirect_cost_pool'!$1:$10</definedName>
    <definedName name="Z_55322F06_EF2B_4EBF_91FC_6C830D0D22C9_.wvu.PrintTitles" localSheetId="1" hidden="1">'Exh C 2007_direct_cost_base'!$1:$12</definedName>
    <definedName name="Z_55322F06_EF2B_4EBF_91FC_6C830D0D22C9_.wvu.PrintTitles" localSheetId="2" hidden="1">'Exh D 2009_direct_cost_base'!$1:$10</definedName>
    <definedName name="Z_55322F06_EF2B_4EBF_91FC_6C830D0D22C9_.wvu.PrintTitles" localSheetId="3" hidden="1">'Exh E-1 2007_indirect_cost_pool'!$1:$10</definedName>
    <definedName name="Z_55322F06_EF2B_4EBF_91FC_6C830D0D22C9_.wvu.PrintTitles" localSheetId="4" hidden="1">'Exh E-2 2009_indirect_cost_pool'!$1:$10</definedName>
    <definedName name="Z_96FAF5F8_BD57_4EDE_AC8B_7E6854529246_.wvu.PrintTitles" localSheetId="1" hidden="1">'Exh C 2007_direct_cost_base'!$1:$12</definedName>
    <definedName name="Z_96FAF5F8_BD57_4EDE_AC8B_7E6854529246_.wvu.PrintTitles" localSheetId="2" hidden="1">'Exh D 2009_direct_cost_base'!$1:$10</definedName>
    <definedName name="Z_96FAF5F8_BD57_4EDE_AC8B_7E6854529246_.wvu.PrintTitles" localSheetId="3" hidden="1">'Exh E-1 2007_indirect_cost_pool'!$1:$10</definedName>
    <definedName name="Z_96FAF5F8_BD57_4EDE_AC8B_7E6854529246_.wvu.PrintTitles" localSheetId="4" hidden="1">'Exh E-2 2009_indirect_cost_pool'!$1:$10</definedName>
    <definedName name="Z_EC77BDF0_E4AB_4C37_A286_B132C795CB0B_.wvu.PrintTitles" localSheetId="1" hidden="1">'Exh C 2007_direct_cost_base'!$1:$12</definedName>
    <definedName name="Z_EC77BDF0_E4AB_4C37_A286_B132C795CB0B_.wvu.PrintTitles" localSheetId="2" hidden="1">'Exh D 2009_direct_cost_base'!$1:$10</definedName>
    <definedName name="Z_EC77BDF0_E4AB_4C37_A286_B132C795CB0B_.wvu.PrintTitles" localSheetId="3" hidden="1">'Exh E-1 2007_indirect_cost_pool'!$1:$10</definedName>
    <definedName name="Z_EC77BDF0_E4AB_4C37_A286_B132C795CB0B_.wvu.PrintTitles" localSheetId="4" hidden="1">'Exh E-2 2009_indirect_cost_pool'!$1:$10</definedName>
  </definedNames>
  <calcPr calcId="162913"/>
  <customWorkbookViews>
    <customWorkbookView name="Victor Sepulveda - Personal View" guid="{55322F06-EF2B-4EBF-91FC-6C830D0D22C9}" mergeInterval="0" personalView="1" maximized="1" windowWidth="1276" windowHeight="851" tabRatio="953" activeSheetId="7"/>
    <customWorkbookView name="National Business Center - Personal View" guid="{EC77BDF0-E4AB-4C37-A286-B132C795CB0B}" mergeInterval="0" personalView="1" maximized="1" windowWidth="950" windowHeight="597" tabRatio="953" activeSheetId="1"/>
    <customWorkbookView name="user - Personal View" guid="{96FAF5F8-BD57-4EDE-AC8B-7E6854529246}" mergeInterval="0" personalView="1" maximized="1" windowWidth="1020" windowHeight="578" tabRatio="953" activeSheetId="10"/>
  </customWorkbookViews>
</workbook>
</file>

<file path=xl/calcChain.xml><?xml version="1.0" encoding="utf-8"?>
<calcChain xmlns="http://schemas.openxmlformats.org/spreadsheetml/2006/main">
  <c r="K10" i="6" l="1"/>
  <c r="G25" i="11"/>
  <c r="M5" i="11"/>
  <c r="E21" i="12"/>
  <c r="E5" i="12"/>
  <c r="M27" i="11"/>
  <c r="N37" i="9"/>
  <c r="P36" i="9"/>
  <c r="N36" i="9"/>
  <c r="N35" i="9"/>
  <c r="N34" i="9"/>
  <c r="N33" i="9"/>
  <c r="N32" i="9"/>
  <c r="N31" i="9"/>
  <c r="N30" i="9"/>
  <c r="N29" i="9"/>
  <c r="N28" i="9"/>
  <c r="N37" i="8"/>
  <c r="N36" i="8"/>
  <c r="P36" i="8"/>
  <c r="N35" i="8"/>
  <c r="N34" i="8"/>
  <c r="N33" i="8"/>
  <c r="N32" i="8"/>
  <c r="N31" i="8"/>
  <c r="N30" i="8"/>
  <c r="N29" i="8"/>
  <c r="N28" i="8"/>
  <c r="J24" i="9"/>
  <c r="J52" i="9" s="1"/>
  <c r="D159" i="7"/>
  <c r="D86" i="7"/>
  <c r="V165" i="7"/>
  <c r="F170" i="7"/>
  <c r="D170" i="7"/>
  <c r="D183" i="7"/>
  <c r="V181" i="7"/>
  <c r="V180" i="7"/>
  <c r="V179" i="7"/>
  <c r="D151" i="7"/>
  <c r="D143" i="7"/>
  <c r="D135" i="7"/>
  <c r="D127" i="7"/>
  <c r="D119" i="7"/>
  <c r="D111" i="7"/>
  <c r="D103" i="7"/>
  <c r="D94" i="7"/>
  <c r="D78" i="7"/>
  <c r="D70" i="7"/>
  <c r="D58" i="7"/>
  <c r="D48" i="7"/>
  <c r="D36" i="7"/>
  <c r="D26" i="7"/>
  <c r="V68" i="7"/>
  <c r="V46" i="7"/>
  <c r="V45" i="7"/>
  <c r="V34" i="7"/>
  <c r="V21" i="7"/>
  <c r="K198" i="6"/>
  <c r="AC198" i="6" s="1"/>
  <c r="K197" i="6"/>
  <c r="AC197" i="6" s="1"/>
  <c r="K196" i="6"/>
  <c r="AC196" i="6" s="1"/>
  <c r="AE200" i="6"/>
  <c r="AE46" i="6"/>
  <c r="AA46" i="6"/>
  <c r="Y46" i="6"/>
  <c r="W46" i="6"/>
  <c r="U46" i="6"/>
  <c r="S46" i="6"/>
  <c r="Q46" i="6"/>
  <c r="O46" i="6"/>
  <c r="M46" i="6"/>
  <c r="I46" i="6"/>
  <c r="G46" i="6"/>
  <c r="E46" i="6"/>
  <c r="K43" i="6"/>
  <c r="K42" i="6"/>
  <c r="AC42" i="6" s="1"/>
  <c r="K41" i="6"/>
  <c r="AC41" i="6" s="1"/>
  <c r="K40" i="6"/>
  <c r="AC40" i="6" s="1"/>
  <c r="K62" i="6"/>
  <c r="K67" i="6"/>
  <c r="AC67" i="6" s="1"/>
  <c r="K44" i="6"/>
  <c r="AC44" i="6" s="1"/>
  <c r="K100" i="6"/>
  <c r="K99" i="6"/>
  <c r="K102" i="6" s="1"/>
  <c r="K65" i="6"/>
  <c r="AC65" i="6" s="1"/>
  <c r="K64" i="6"/>
  <c r="AC64" i="6"/>
  <c r="K33" i="6"/>
  <c r="AC33" i="6" s="1"/>
  <c r="C33" i="12"/>
  <c r="C17" i="12"/>
  <c r="J24" i="8"/>
  <c r="J52" i="8" s="1"/>
  <c r="AA200" i="6"/>
  <c r="Y200" i="6"/>
  <c r="W200" i="6"/>
  <c r="S200" i="6"/>
  <c r="O200" i="6"/>
  <c r="M200" i="6"/>
  <c r="E200" i="6"/>
  <c r="I5" i="11"/>
  <c r="D9" i="5"/>
  <c r="H9" i="5" s="1"/>
  <c r="A3" i="7"/>
  <c r="T183" i="7"/>
  <c r="R183" i="7"/>
  <c r="P183" i="7"/>
  <c r="N183" i="7"/>
  <c r="L183" i="7"/>
  <c r="H183" i="7"/>
  <c r="F183" i="7"/>
  <c r="A4" i="5"/>
  <c r="C12" i="4"/>
  <c r="A6" i="4"/>
  <c r="C12" i="3"/>
  <c r="A6" i="3"/>
  <c r="G10" i="3"/>
  <c r="D7" i="9"/>
  <c r="A6" i="2"/>
  <c r="C10" i="2" s="1"/>
  <c r="N22" i="9"/>
  <c r="N26" i="9"/>
  <c r="H24" i="9"/>
  <c r="N47" i="8"/>
  <c r="D7" i="8"/>
  <c r="J57" i="8" s="1"/>
  <c r="A5" i="10"/>
  <c r="V174" i="7"/>
  <c r="P170" i="7"/>
  <c r="P159" i="7"/>
  <c r="P151" i="7"/>
  <c r="P143" i="7"/>
  <c r="P135" i="7"/>
  <c r="P127" i="7"/>
  <c r="P119" i="7"/>
  <c r="P111" i="7"/>
  <c r="P103" i="7"/>
  <c r="P94" i="7"/>
  <c r="P86" i="7"/>
  <c r="P78" i="7"/>
  <c r="P70" i="7"/>
  <c r="P58" i="7"/>
  <c r="P48" i="7"/>
  <c r="P36" i="7"/>
  <c r="P26" i="7"/>
  <c r="V11" i="7"/>
  <c r="K167" i="6"/>
  <c r="AC167" i="6"/>
  <c r="K30" i="6"/>
  <c r="AC30" i="6" s="1"/>
  <c r="K21" i="6"/>
  <c r="K20" i="6"/>
  <c r="AC20" i="6" s="1"/>
  <c r="AA185" i="6"/>
  <c r="AA177" i="6"/>
  <c r="AA169" i="6"/>
  <c r="AA158" i="6"/>
  <c r="AA150" i="6"/>
  <c r="AA142" i="6"/>
  <c r="AA134" i="6"/>
  <c r="AA126" i="6"/>
  <c r="AA118" i="6"/>
  <c r="AA110" i="6"/>
  <c r="AA102" i="6"/>
  <c r="AA93" i="6"/>
  <c r="AA85" i="6"/>
  <c r="AA77" i="6"/>
  <c r="AA69" i="6"/>
  <c r="AA56" i="6"/>
  <c r="AA35" i="6"/>
  <c r="AA25" i="6"/>
  <c r="AE25" i="6"/>
  <c r="L13" i="5" s="1"/>
  <c r="AE35" i="6"/>
  <c r="L14" i="5" s="1"/>
  <c r="L16" i="5"/>
  <c r="AE56" i="6"/>
  <c r="L17" i="5" s="1"/>
  <c r="AE69" i="6"/>
  <c r="L18" i="5" s="1"/>
  <c r="AE77" i="6"/>
  <c r="L19" i="5"/>
  <c r="AE85" i="6"/>
  <c r="L20" i="5" s="1"/>
  <c r="AE93" i="6"/>
  <c r="L21" i="5"/>
  <c r="AE102" i="6"/>
  <c r="L22" i="5" s="1"/>
  <c r="AE110" i="6"/>
  <c r="L23" i="5" s="1"/>
  <c r="AE118" i="6"/>
  <c r="L24" i="5" s="1"/>
  <c r="AE126" i="6"/>
  <c r="L25" i="5" s="1"/>
  <c r="AE134" i="6"/>
  <c r="L26" i="5" s="1"/>
  <c r="AE142" i="6"/>
  <c r="L27" i="5"/>
  <c r="AE150" i="6"/>
  <c r="L28" i="5" s="1"/>
  <c r="AE158" i="6"/>
  <c r="AE169" i="6"/>
  <c r="L30" i="5" s="1"/>
  <c r="AE177" i="6"/>
  <c r="L31" i="5" s="1"/>
  <c r="AE185" i="6"/>
  <c r="K195" i="6"/>
  <c r="AC195" i="6" s="1"/>
  <c r="K194" i="6"/>
  <c r="AC194" i="6"/>
  <c r="K193" i="6"/>
  <c r="K181" i="6"/>
  <c r="AC181" i="6" s="1"/>
  <c r="I185" i="6"/>
  <c r="G185" i="6"/>
  <c r="E185" i="6"/>
  <c r="K183" i="6"/>
  <c r="AC183" i="6"/>
  <c r="K182" i="6"/>
  <c r="AC182" i="6" s="1"/>
  <c r="K180" i="6"/>
  <c r="AC180" i="6"/>
  <c r="I177" i="6"/>
  <c r="G177" i="6"/>
  <c r="E177" i="6"/>
  <c r="K175" i="6"/>
  <c r="AC175" i="6" s="1"/>
  <c r="K174" i="6"/>
  <c r="AC174" i="6"/>
  <c r="K173" i="6"/>
  <c r="AC173" i="6" s="1"/>
  <c r="K172" i="6"/>
  <c r="AC172" i="6"/>
  <c r="I169" i="6"/>
  <c r="G169" i="6"/>
  <c r="E169" i="6"/>
  <c r="K166" i="6"/>
  <c r="AC166" i="6" s="1"/>
  <c r="K165" i="6"/>
  <c r="AC165" i="6" s="1"/>
  <c r="K164" i="6"/>
  <c r="AC164" i="6" s="1"/>
  <c r="I158" i="6"/>
  <c r="G158" i="6"/>
  <c r="E158" i="6"/>
  <c r="K156" i="6"/>
  <c r="AC156" i="6" s="1"/>
  <c r="K155" i="6"/>
  <c r="AC155" i="6"/>
  <c r="K154" i="6"/>
  <c r="AC154" i="6" s="1"/>
  <c r="K153" i="6"/>
  <c r="AC153" i="6"/>
  <c r="I150" i="6"/>
  <c r="G150" i="6"/>
  <c r="E150" i="6"/>
  <c r="K148" i="6"/>
  <c r="AC148" i="6" s="1"/>
  <c r="K147" i="6"/>
  <c r="AC147" i="6" s="1"/>
  <c r="K146" i="6"/>
  <c r="K145" i="6"/>
  <c r="AC145" i="6"/>
  <c r="I142" i="6"/>
  <c r="G142" i="6"/>
  <c r="E142" i="6"/>
  <c r="K140" i="6"/>
  <c r="AC140" i="6" s="1"/>
  <c r="K139" i="6"/>
  <c r="AC139" i="6" s="1"/>
  <c r="K138" i="6"/>
  <c r="AC138" i="6"/>
  <c r="AC142" i="6" s="1"/>
  <c r="D27" i="5" s="1"/>
  <c r="J27" i="5" s="1"/>
  <c r="K137" i="6"/>
  <c r="AC137" i="6" s="1"/>
  <c r="I134" i="6"/>
  <c r="G134" i="6"/>
  <c r="E134" i="6"/>
  <c r="K132" i="6"/>
  <c r="AC132" i="6"/>
  <c r="K131" i="6"/>
  <c r="AC131" i="6" s="1"/>
  <c r="K130" i="6"/>
  <c r="AC130" i="6" s="1"/>
  <c r="K129" i="6"/>
  <c r="AC129" i="6" s="1"/>
  <c r="I126" i="6"/>
  <c r="G126" i="6"/>
  <c r="E126" i="6"/>
  <c r="K124" i="6"/>
  <c r="AC124" i="6" s="1"/>
  <c r="K123" i="6"/>
  <c r="AC123" i="6"/>
  <c r="K122" i="6"/>
  <c r="AC122" i="6" s="1"/>
  <c r="K121" i="6"/>
  <c r="AC121" i="6"/>
  <c r="I118" i="6"/>
  <c r="G118" i="6"/>
  <c r="E118" i="6"/>
  <c r="K116" i="6"/>
  <c r="AC116" i="6"/>
  <c r="K115" i="6"/>
  <c r="AC115" i="6" s="1"/>
  <c r="K114" i="6"/>
  <c r="AC114" i="6"/>
  <c r="K113" i="6"/>
  <c r="I110" i="6"/>
  <c r="G110" i="6"/>
  <c r="E110" i="6"/>
  <c r="K108" i="6"/>
  <c r="AC108" i="6" s="1"/>
  <c r="K107" i="6"/>
  <c r="AC107" i="6"/>
  <c r="K106" i="6"/>
  <c r="AC106" i="6" s="1"/>
  <c r="K105" i="6"/>
  <c r="AC105" i="6" s="1"/>
  <c r="I102" i="6"/>
  <c r="G102" i="6"/>
  <c r="E102" i="6"/>
  <c r="AC100" i="6"/>
  <c r="K98" i="6"/>
  <c r="AC98" i="6" s="1"/>
  <c r="K97" i="6"/>
  <c r="AC97" i="6" s="1"/>
  <c r="I93" i="6"/>
  <c r="G93" i="6"/>
  <c r="E93" i="6"/>
  <c r="K91" i="6"/>
  <c r="AC91" i="6"/>
  <c r="K90" i="6"/>
  <c r="AC90" i="6" s="1"/>
  <c r="K89" i="6"/>
  <c r="AC89" i="6"/>
  <c r="K88" i="6"/>
  <c r="AC88" i="6" s="1"/>
  <c r="I85" i="6"/>
  <c r="G85" i="6"/>
  <c r="E85" i="6"/>
  <c r="K83" i="6"/>
  <c r="AC83" i="6" s="1"/>
  <c r="K82" i="6"/>
  <c r="AC82" i="6" s="1"/>
  <c r="K81" i="6"/>
  <c r="AC81" i="6"/>
  <c r="K80" i="6"/>
  <c r="I77" i="6"/>
  <c r="G77" i="6"/>
  <c r="E77" i="6"/>
  <c r="K75" i="6"/>
  <c r="AC75" i="6" s="1"/>
  <c r="K74" i="6"/>
  <c r="AC74" i="6"/>
  <c r="K73" i="6"/>
  <c r="K72" i="6"/>
  <c r="AC72" i="6"/>
  <c r="I69" i="6"/>
  <c r="G69" i="6"/>
  <c r="E69" i="6"/>
  <c r="K66" i="6"/>
  <c r="AC66" i="6"/>
  <c r="K63" i="6"/>
  <c r="AC63" i="6" s="1"/>
  <c r="K58" i="6"/>
  <c r="AC58" i="6"/>
  <c r="D15" i="5" s="1"/>
  <c r="I56" i="6"/>
  <c r="G56" i="6"/>
  <c r="E56" i="6"/>
  <c r="K54" i="6"/>
  <c r="AC54" i="6" s="1"/>
  <c r="K53" i="6"/>
  <c r="AC53" i="6"/>
  <c r="K51" i="6"/>
  <c r="AC51" i="6" s="1"/>
  <c r="K50" i="6"/>
  <c r="AC50" i="6" s="1"/>
  <c r="AC56" i="6" s="1"/>
  <c r="D17" i="5" s="1"/>
  <c r="J17" i="5" s="1"/>
  <c r="AC43" i="6"/>
  <c r="I35" i="6"/>
  <c r="G35" i="6"/>
  <c r="E35" i="6"/>
  <c r="K32" i="6"/>
  <c r="AC32" i="6" s="1"/>
  <c r="K31" i="6"/>
  <c r="AC31" i="6" s="1"/>
  <c r="K29" i="6"/>
  <c r="I25" i="6"/>
  <c r="G25" i="6"/>
  <c r="E25" i="6"/>
  <c r="K23" i="6"/>
  <c r="AC23" i="6"/>
  <c r="K22" i="6"/>
  <c r="AC22" i="6" s="1"/>
  <c r="AC10" i="6"/>
  <c r="A3" i="6"/>
  <c r="L29" i="5"/>
  <c r="AC29" i="6"/>
  <c r="K134" i="6"/>
  <c r="K126" i="6"/>
  <c r="U200" i="6"/>
  <c r="A21" i="3"/>
  <c r="C21" i="3"/>
  <c r="V115" i="7"/>
  <c r="V116" i="7"/>
  <c r="V117" i="7"/>
  <c r="V155" i="7"/>
  <c r="V159" i="7" s="1"/>
  <c r="V156" i="7"/>
  <c r="V157" i="7"/>
  <c r="V147" i="7"/>
  <c r="V148" i="7"/>
  <c r="V149" i="7"/>
  <c r="V151" i="7" s="1"/>
  <c r="V139" i="7"/>
  <c r="V140" i="7"/>
  <c r="V141" i="7"/>
  <c r="V131" i="7"/>
  <c r="V132" i="7"/>
  <c r="V123" i="7"/>
  <c r="V124" i="7"/>
  <c r="V125" i="7"/>
  <c r="V127" i="7" s="1"/>
  <c r="V82" i="7"/>
  <c r="V83" i="7"/>
  <c r="V84" i="7"/>
  <c r="V86" i="7" s="1"/>
  <c r="V90" i="7"/>
  <c r="V74" i="7"/>
  <c r="V75" i="7"/>
  <c r="V76" i="7"/>
  <c r="V114" i="7"/>
  <c r="V119" i="7" s="1"/>
  <c r="V154" i="7"/>
  <c r="V146" i="7"/>
  <c r="V138" i="7"/>
  <c r="V130" i="7"/>
  <c r="V135" i="7" s="1"/>
  <c r="V133" i="7"/>
  <c r="V122" i="7"/>
  <c r="V106" i="7"/>
  <c r="V107" i="7"/>
  <c r="V111" i="7" s="1"/>
  <c r="V108" i="7"/>
  <c r="V109" i="7"/>
  <c r="V98" i="7"/>
  <c r="V103" i="7" s="1"/>
  <c r="V99" i="7"/>
  <c r="V100" i="7"/>
  <c r="V101" i="7"/>
  <c r="V89" i="7"/>
  <c r="V91" i="7"/>
  <c r="V92" i="7"/>
  <c r="V81" i="7"/>
  <c r="V73" i="7"/>
  <c r="V64" i="7"/>
  <c r="V70" i="7" s="1"/>
  <c r="V65" i="7"/>
  <c r="V66" i="7"/>
  <c r="V67" i="7"/>
  <c r="V60" i="7"/>
  <c r="V52" i="7"/>
  <c r="V53" i="7"/>
  <c r="V55" i="7"/>
  <c r="V56" i="7"/>
  <c r="V58" i="7" s="1"/>
  <c r="V41" i="7"/>
  <c r="V42" i="7"/>
  <c r="V43" i="7"/>
  <c r="V48" i="7" s="1"/>
  <c r="V44" i="7"/>
  <c r="V30" i="7"/>
  <c r="V31" i="7"/>
  <c r="V32" i="7"/>
  <c r="V33" i="7"/>
  <c r="V36" i="7" s="1"/>
  <c r="V22" i="7"/>
  <c r="V23" i="7"/>
  <c r="V24" i="7"/>
  <c r="V166" i="7"/>
  <c r="V167" i="7"/>
  <c r="V168" i="7"/>
  <c r="V175" i="7"/>
  <c r="V177" i="7"/>
  <c r="V178" i="7"/>
  <c r="T119" i="7"/>
  <c r="T159" i="7"/>
  <c r="T151" i="7"/>
  <c r="T143" i="7"/>
  <c r="T135" i="7"/>
  <c r="T127" i="7"/>
  <c r="T111" i="7"/>
  <c r="T103" i="7"/>
  <c r="T94" i="7"/>
  <c r="T86" i="7"/>
  <c r="T78" i="7"/>
  <c r="T70" i="7"/>
  <c r="T58" i="7"/>
  <c r="T48" i="7"/>
  <c r="T36" i="7"/>
  <c r="T26" i="7"/>
  <c r="T170" i="7"/>
  <c r="R119" i="7"/>
  <c r="R159" i="7"/>
  <c r="R151" i="7"/>
  <c r="R143" i="7"/>
  <c r="R135" i="7"/>
  <c r="R127" i="7"/>
  <c r="R111" i="7"/>
  <c r="R103" i="7"/>
  <c r="R94" i="7"/>
  <c r="R86" i="7"/>
  <c r="R78" i="7"/>
  <c r="R70" i="7"/>
  <c r="R58" i="7"/>
  <c r="R48" i="7"/>
  <c r="R36" i="7"/>
  <c r="R26" i="7"/>
  <c r="R170" i="7"/>
  <c r="N119" i="7"/>
  <c r="N161" i="7" s="1"/>
  <c r="N185" i="7" s="1"/>
  <c r="N159" i="7"/>
  <c r="N151" i="7"/>
  <c r="N143" i="7"/>
  <c r="N135" i="7"/>
  <c r="N127" i="7"/>
  <c r="N111" i="7"/>
  <c r="N103" i="7"/>
  <c r="N94" i="7"/>
  <c r="N86" i="7"/>
  <c r="N78" i="7"/>
  <c r="N70" i="7"/>
  <c r="N58" i="7"/>
  <c r="N48" i="7"/>
  <c r="N36" i="7"/>
  <c r="N26" i="7"/>
  <c r="N170" i="7"/>
  <c r="L119" i="7"/>
  <c r="L159" i="7"/>
  <c r="L151" i="7"/>
  <c r="L143" i="7"/>
  <c r="L161" i="7" s="1"/>
  <c r="L185" i="7" s="1"/>
  <c r="L135" i="7"/>
  <c r="L127" i="7"/>
  <c r="L111" i="7"/>
  <c r="L103" i="7"/>
  <c r="L94" i="7"/>
  <c r="L86" i="7"/>
  <c r="L78" i="7"/>
  <c r="L70" i="7"/>
  <c r="L58" i="7"/>
  <c r="L48" i="7"/>
  <c r="L36" i="7"/>
  <c r="L26" i="7"/>
  <c r="L170" i="7"/>
  <c r="J119" i="7"/>
  <c r="J159" i="7"/>
  <c r="J151" i="7"/>
  <c r="J143" i="7"/>
  <c r="J135" i="7"/>
  <c r="J127" i="7"/>
  <c r="J111" i="7"/>
  <c r="J103" i="7"/>
  <c r="J94" i="7"/>
  <c r="J86" i="7"/>
  <c r="J78" i="7"/>
  <c r="J70" i="7"/>
  <c r="J58" i="7"/>
  <c r="J48" i="7"/>
  <c r="J36" i="7"/>
  <c r="J26" i="7"/>
  <c r="J170" i="7"/>
  <c r="H119" i="7"/>
  <c r="H159" i="7"/>
  <c r="H161" i="7" s="1"/>
  <c r="H185" i="7" s="1"/>
  <c r="H151" i="7"/>
  <c r="H143" i="7"/>
  <c r="H135" i="7"/>
  <c r="H127" i="7"/>
  <c r="H111" i="7"/>
  <c r="H103" i="7"/>
  <c r="H94" i="7"/>
  <c r="H86" i="7"/>
  <c r="H78" i="7"/>
  <c r="H70" i="7"/>
  <c r="H58" i="7"/>
  <c r="H48" i="7"/>
  <c r="H36" i="7"/>
  <c r="H26" i="7"/>
  <c r="H170" i="7"/>
  <c r="F119" i="7"/>
  <c r="F159" i="7"/>
  <c r="F151" i="7"/>
  <c r="F143" i="7"/>
  <c r="F135" i="7"/>
  <c r="F127" i="7"/>
  <c r="F111" i="7"/>
  <c r="F103" i="7"/>
  <c r="F94" i="7"/>
  <c r="F86" i="7"/>
  <c r="F78" i="7"/>
  <c r="F70" i="7"/>
  <c r="F58" i="7"/>
  <c r="F48" i="7"/>
  <c r="F36" i="7"/>
  <c r="F26" i="7"/>
  <c r="Y126" i="6"/>
  <c r="W126" i="6"/>
  <c r="U126" i="6"/>
  <c r="S126" i="6"/>
  <c r="Q126" i="6"/>
  <c r="O126" i="6"/>
  <c r="M126" i="6"/>
  <c r="Y185" i="6"/>
  <c r="W185" i="6"/>
  <c r="U185" i="6"/>
  <c r="S185" i="6"/>
  <c r="Q185" i="6"/>
  <c r="O185" i="6"/>
  <c r="M185" i="6"/>
  <c r="Y177" i="6"/>
  <c r="W177" i="6"/>
  <c r="U177" i="6"/>
  <c r="S177" i="6"/>
  <c r="Q177" i="6"/>
  <c r="O177" i="6"/>
  <c r="M177" i="6"/>
  <c r="Y118" i="6"/>
  <c r="W118" i="6"/>
  <c r="U118" i="6"/>
  <c r="S118" i="6"/>
  <c r="Q118" i="6"/>
  <c r="O118" i="6"/>
  <c r="M118" i="6"/>
  <c r="Y158" i="6"/>
  <c r="W158" i="6"/>
  <c r="U158" i="6"/>
  <c r="S158" i="6"/>
  <c r="Q158" i="6"/>
  <c r="Q160" i="6" s="1"/>
  <c r="Q187" i="6" s="1"/>
  <c r="O158" i="6"/>
  <c r="M158" i="6"/>
  <c r="Y150" i="6"/>
  <c r="W150" i="6"/>
  <c r="U150" i="6"/>
  <c r="S150" i="6"/>
  <c r="Q150" i="6"/>
  <c r="O150" i="6"/>
  <c r="M150" i="6"/>
  <c r="M110" i="6"/>
  <c r="M102" i="6"/>
  <c r="M93" i="6"/>
  <c r="M160" i="6" s="1"/>
  <c r="M69" i="6"/>
  <c r="M56" i="6"/>
  <c r="M35" i="6"/>
  <c r="M25" i="6"/>
  <c r="O110" i="6"/>
  <c r="O102" i="6"/>
  <c r="O93" i="6"/>
  <c r="O69" i="6"/>
  <c r="O56" i="6"/>
  <c r="O35" i="6"/>
  <c r="O25" i="6"/>
  <c r="Q110" i="6"/>
  <c r="Q102" i="6"/>
  <c r="Q93" i="6"/>
  <c r="Q69" i="6"/>
  <c r="Q56" i="6"/>
  <c r="Q35" i="6"/>
  <c r="Q25" i="6"/>
  <c r="S110" i="6"/>
  <c r="S102" i="6"/>
  <c r="S93" i="6"/>
  <c r="S69" i="6"/>
  <c r="S56" i="6"/>
  <c r="S35" i="6"/>
  <c r="S25" i="6"/>
  <c r="U110" i="6"/>
  <c r="U102" i="6"/>
  <c r="U93" i="6"/>
  <c r="U69" i="6"/>
  <c r="U56" i="6"/>
  <c r="U35" i="6"/>
  <c r="U25" i="6"/>
  <c r="W110" i="6"/>
  <c r="W102" i="6"/>
  <c r="W93" i="6"/>
  <c r="W69" i="6"/>
  <c r="W56" i="6"/>
  <c r="W35" i="6"/>
  <c r="W25" i="6"/>
  <c r="Y110" i="6"/>
  <c r="Y102" i="6"/>
  <c r="Y93" i="6"/>
  <c r="Y69" i="6"/>
  <c r="Y56" i="6"/>
  <c r="Y35" i="6"/>
  <c r="Y25" i="6"/>
  <c r="Y142" i="6"/>
  <c r="W142" i="6"/>
  <c r="U142" i="6"/>
  <c r="S142" i="6"/>
  <c r="Q142" i="6"/>
  <c r="O142" i="6"/>
  <c r="M142" i="6"/>
  <c r="M134" i="6"/>
  <c r="Y134" i="6"/>
  <c r="W134" i="6"/>
  <c r="U134" i="6"/>
  <c r="S134" i="6"/>
  <c r="Q134" i="6"/>
  <c r="O134" i="6"/>
  <c r="Y85" i="6"/>
  <c r="W85" i="6"/>
  <c r="U85" i="6"/>
  <c r="S85" i="6"/>
  <c r="Q85" i="6"/>
  <c r="O85" i="6"/>
  <c r="M85" i="6"/>
  <c r="Y77" i="6"/>
  <c r="W77" i="6"/>
  <c r="U77" i="6"/>
  <c r="S77" i="6"/>
  <c r="Q77" i="6"/>
  <c r="O77" i="6"/>
  <c r="M77" i="6"/>
  <c r="G14" i="11"/>
  <c r="G27" i="11" s="1"/>
  <c r="G15" i="11"/>
  <c r="G16" i="11"/>
  <c r="G17" i="11"/>
  <c r="G20" i="11"/>
  <c r="G21" i="11"/>
  <c r="G22" i="11"/>
  <c r="G23" i="11"/>
  <c r="G24" i="11"/>
  <c r="C27" i="11"/>
  <c r="I27" i="11"/>
  <c r="K27" i="11"/>
  <c r="E18" i="10"/>
  <c r="M169" i="6"/>
  <c r="O169" i="6"/>
  <c r="U169" i="6"/>
  <c r="S169" i="6"/>
  <c r="W169" i="6"/>
  <c r="Y169" i="6"/>
  <c r="A4" i="9"/>
  <c r="N7" i="9"/>
  <c r="N12" i="9"/>
  <c r="N13" i="9"/>
  <c r="P13" i="9"/>
  <c r="N14" i="9"/>
  <c r="P14" i="9" s="1"/>
  <c r="N15" i="9"/>
  <c r="P15" i="9"/>
  <c r="N16" i="9"/>
  <c r="P16" i="9" s="1"/>
  <c r="N17" i="9"/>
  <c r="P17" i="9" s="1"/>
  <c r="N18" i="9"/>
  <c r="P18" i="9" s="1"/>
  <c r="N19" i="9"/>
  <c r="P19" i="9"/>
  <c r="N20" i="9"/>
  <c r="P20" i="9" s="1"/>
  <c r="N21" i="9"/>
  <c r="P21" i="9"/>
  <c r="P22" i="9"/>
  <c r="D24" i="9"/>
  <c r="F24" i="9"/>
  <c r="L24" i="9"/>
  <c r="N38" i="9"/>
  <c r="N39" i="9"/>
  <c r="N40" i="9"/>
  <c r="N41" i="9"/>
  <c r="N42" i="9"/>
  <c r="N43" i="9"/>
  <c r="N44" i="9"/>
  <c r="N45" i="9"/>
  <c r="N46" i="9"/>
  <c r="N47" i="9"/>
  <c r="N48" i="9"/>
  <c r="N49" i="9"/>
  <c r="N50" i="9"/>
  <c r="D52" i="9"/>
  <c r="F52" i="9"/>
  <c r="H52" i="9"/>
  <c r="L52" i="9"/>
  <c r="P52" i="9" s="1"/>
  <c r="A4" i="8"/>
  <c r="N12" i="8"/>
  <c r="P12" i="8"/>
  <c r="N13" i="8"/>
  <c r="P13" i="8" s="1"/>
  <c r="N14" i="8"/>
  <c r="P14" i="8"/>
  <c r="N15" i="8"/>
  <c r="P15" i="8" s="1"/>
  <c r="N16" i="8"/>
  <c r="P16" i="8" s="1"/>
  <c r="N17" i="8"/>
  <c r="P17" i="8" s="1"/>
  <c r="N18" i="8"/>
  <c r="P18" i="8"/>
  <c r="N19" i="8"/>
  <c r="P19" i="8" s="1"/>
  <c r="N20" i="8"/>
  <c r="P20" i="8"/>
  <c r="N21" i="8"/>
  <c r="P21" i="8" s="1"/>
  <c r="N22" i="8"/>
  <c r="P22" i="8"/>
  <c r="D24" i="8"/>
  <c r="D52" i="8" s="1"/>
  <c r="F24" i="8"/>
  <c r="F52" i="8" s="1"/>
  <c r="H24" i="8"/>
  <c r="H52" i="8" s="1"/>
  <c r="L24" i="8"/>
  <c r="L52" i="8" s="1"/>
  <c r="N26" i="8"/>
  <c r="N38" i="8"/>
  <c r="N39" i="8"/>
  <c r="N40" i="8"/>
  <c r="N41" i="8"/>
  <c r="N42" i="8"/>
  <c r="N43" i="8"/>
  <c r="N44" i="8"/>
  <c r="N45" i="8"/>
  <c r="N46" i="8"/>
  <c r="N48" i="8"/>
  <c r="N49" i="8"/>
  <c r="N50" i="8"/>
  <c r="Q169" i="6"/>
  <c r="F10" i="4"/>
  <c r="W160" i="6"/>
  <c r="N7" i="8"/>
  <c r="V78" i="7"/>
  <c r="V143" i="7"/>
  <c r="V26" i="7"/>
  <c r="P12" i="9"/>
  <c r="J15" i="5"/>
  <c r="D161" i="7" l="1"/>
  <c r="D185" i="7" s="1"/>
  <c r="P52" i="8"/>
  <c r="O160" i="6"/>
  <c r="O187" i="6" s="1"/>
  <c r="O202" i="6" s="1"/>
  <c r="C31" i="10" s="1"/>
  <c r="K35" i="6"/>
  <c r="I160" i="6"/>
  <c r="AC93" i="6"/>
  <c r="D21" i="5" s="1"/>
  <c r="AC126" i="6"/>
  <c r="D25" i="5" s="1"/>
  <c r="J25" i="5" s="1"/>
  <c r="AC158" i="6"/>
  <c r="D29" i="5" s="1"/>
  <c r="AA160" i="6"/>
  <c r="L27" i="11"/>
  <c r="Y160" i="6"/>
  <c r="Y187" i="6" s="1"/>
  <c r="Y202" i="6" s="1"/>
  <c r="C35" i="10" s="1"/>
  <c r="J161" i="7"/>
  <c r="V170" i="7"/>
  <c r="K110" i="6"/>
  <c r="AC35" i="6"/>
  <c r="D14" i="5" s="1"/>
  <c r="J14" i="5" s="1"/>
  <c r="AC177" i="6"/>
  <c r="D31" i="5" s="1"/>
  <c r="J31" i="5" s="1"/>
  <c r="M187" i="6"/>
  <c r="M202" i="6" s="1"/>
  <c r="C30" i="10" s="1"/>
  <c r="K185" i="6"/>
  <c r="AC99" i="6"/>
  <c r="AC102" i="6" s="1"/>
  <c r="D22" i="5" s="1"/>
  <c r="J22" i="5" s="1"/>
  <c r="J21" i="5"/>
  <c r="I187" i="6"/>
  <c r="K192" i="6" s="1"/>
  <c r="AC192" i="6" s="1"/>
  <c r="AA187" i="6"/>
  <c r="AA202" i="6" s="1"/>
  <c r="C36" i="10" s="1"/>
  <c r="P161" i="7"/>
  <c r="P185" i="7" s="1"/>
  <c r="S160" i="6"/>
  <c r="W187" i="6"/>
  <c r="W202" i="6" s="1"/>
  <c r="C34" i="10" s="1"/>
  <c r="F161" i="7"/>
  <c r="F185" i="7" s="1"/>
  <c r="R161" i="7"/>
  <c r="R185" i="7" s="1"/>
  <c r="T161" i="7"/>
  <c r="T185" i="7" s="1"/>
  <c r="V94" i="7"/>
  <c r="V161" i="7" s="1"/>
  <c r="E160" i="6"/>
  <c r="AC134" i="6"/>
  <c r="D26" i="5" s="1"/>
  <c r="AC146" i="6"/>
  <c r="AC150" i="6" s="1"/>
  <c r="D28" i="5" s="1"/>
  <c r="K150" i="6"/>
  <c r="AC169" i="6"/>
  <c r="D30" i="5" s="1"/>
  <c r="AC185" i="6"/>
  <c r="S187" i="6"/>
  <c r="S202" i="6" s="1"/>
  <c r="C32" i="10" s="1"/>
  <c r="U160" i="6"/>
  <c r="U187" i="6" s="1"/>
  <c r="U202" i="6" s="1"/>
  <c r="C33" i="10" s="1"/>
  <c r="E38" i="10" s="1"/>
  <c r="K169" i="6"/>
  <c r="AC110" i="6"/>
  <c r="D23" i="5" s="1"/>
  <c r="G160" i="6"/>
  <c r="K85" i="6"/>
  <c r="AC80" i="6"/>
  <c r="AC85" i="6" s="1"/>
  <c r="D20" i="5" s="1"/>
  <c r="E187" i="6"/>
  <c r="E202" i="6" s="1"/>
  <c r="L32" i="5"/>
  <c r="L35" i="5" s="1"/>
  <c r="AC21" i="6"/>
  <c r="AC25" i="6" s="1"/>
  <c r="D13" i="5" s="1"/>
  <c r="K25" i="6"/>
  <c r="K69" i="6"/>
  <c r="AC62" i="6"/>
  <c r="AC69" i="6" s="1"/>
  <c r="D18" i="5" s="1"/>
  <c r="N24" i="8"/>
  <c r="N52" i="8" s="1"/>
  <c r="N24" i="9"/>
  <c r="N52" i="9" s="1"/>
  <c r="AC73" i="6"/>
  <c r="AC77" i="6" s="1"/>
  <c r="D19" i="5" s="1"/>
  <c r="K77" i="6"/>
  <c r="AC113" i="6"/>
  <c r="AC118" i="6" s="1"/>
  <c r="D24" i="5" s="1"/>
  <c r="K118" i="6"/>
  <c r="G187" i="6"/>
  <c r="K191" i="6" s="1"/>
  <c r="K46" i="6"/>
  <c r="AC46" i="6"/>
  <c r="D16" i="5" s="1"/>
  <c r="K158" i="6"/>
  <c r="K93" i="6"/>
  <c r="K177" i="6"/>
  <c r="K56" i="6"/>
  <c r="K142" i="6"/>
  <c r="AE160" i="6"/>
  <c r="AE187" i="6" s="1"/>
  <c r="AE202" i="6" s="1"/>
  <c r="J13" i="5" l="1"/>
  <c r="J24" i="5"/>
  <c r="J18" i="5"/>
  <c r="J20" i="5"/>
  <c r="D32" i="5"/>
  <c r="J26" i="5"/>
  <c r="Q193" i="6"/>
  <c r="N57" i="8"/>
  <c r="H35" i="5" s="1"/>
  <c r="C20" i="4"/>
  <c r="C22" i="4" s="1"/>
  <c r="E24" i="10"/>
  <c r="C20" i="3"/>
  <c r="C24" i="3" s="1"/>
  <c r="J23" i="5"/>
  <c r="J29" i="5"/>
  <c r="K200" i="6"/>
  <c r="AC191" i="6"/>
  <c r="J19" i="5"/>
  <c r="J30" i="5"/>
  <c r="J16" i="5"/>
  <c r="J28" i="5"/>
  <c r="J176" i="7"/>
  <c r="C20" i="2"/>
  <c r="C22" i="2" s="1"/>
  <c r="G20" i="3"/>
  <c r="F20" i="4"/>
  <c r="F22" i="4" s="1"/>
  <c r="K160" i="6"/>
  <c r="K187" i="6" s="1"/>
  <c r="AC160" i="6"/>
  <c r="AC187" i="6" s="1"/>
  <c r="K202" i="6" l="1"/>
  <c r="Q200" i="6"/>
  <c r="Q202" i="6" s="1"/>
  <c r="AC204" i="6" s="1"/>
  <c r="AC193" i="6"/>
  <c r="J32" i="5"/>
  <c r="J183" i="7"/>
  <c r="J185" i="7" s="1"/>
  <c r="V187" i="7" s="1"/>
  <c r="V176" i="7"/>
  <c r="V183" i="7" s="1"/>
  <c r="V185" i="7" s="1"/>
  <c r="AC200" i="6"/>
  <c r="F25" i="4" l="1"/>
  <c r="F17" i="4" s="1"/>
  <c r="G27" i="3"/>
  <c r="C25" i="2"/>
  <c r="C17" i="2" s="1"/>
  <c r="D33" i="5"/>
  <c r="AC202" i="6"/>
  <c r="C27" i="3" l="1"/>
  <c r="C17" i="3" s="1"/>
  <c r="C25" i="4"/>
  <c r="C17" i="4" s="1"/>
  <c r="E23" i="10"/>
  <c r="E26" i="10" s="1"/>
  <c r="E40" i="10" s="1"/>
  <c r="E42" i="10" s="1"/>
  <c r="F33" i="5"/>
  <c r="H33" i="5" s="1"/>
  <c r="J33" i="5"/>
  <c r="J35" i="5" s="1"/>
  <c r="D35" i="5"/>
  <c r="F27" i="5" l="1"/>
  <c r="H27" i="5" s="1"/>
  <c r="F22" i="5"/>
  <c r="H22" i="5" s="1"/>
  <c r="F17" i="5"/>
  <c r="H17" i="5" s="1"/>
  <c r="F31" i="5"/>
  <c r="H31" i="5" s="1"/>
  <c r="F14" i="5"/>
  <c r="H14" i="5" s="1"/>
  <c r="F21" i="5"/>
  <c r="H21" i="5" s="1"/>
  <c r="F15" i="5"/>
  <c r="H15" i="5" s="1"/>
  <c r="F25" i="5"/>
  <c r="H25" i="5" s="1"/>
  <c r="F24" i="5"/>
  <c r="H24" i="5" s="1"/>
  <c r="F20" i="5"/>
  <c r="H20" i="5" s="1"/>
  <c r="F26" i="5"/>
  <c r="H26" i="5" s="1"/>
  <c r="F23" i="5"/>
  <c r="H23" i="5" s="1"/>
  <c r="F16" i="5"/>
  <c r="H16" i="5" s="1"/>
  <c r="F13" i="5"/>
  <c r="F18" i="5"/>
  <c r="H18" i="5" s="1"/>
  <c r="F29" i="5"/>
  <c r="H29" i="5" s="1"/>
  <c r="F19" i="5"/>
  <c r="H19" i="5" s="1"/>
  <c r="F30" i="5"/>
  <c r="H30" i="5" s="1"/>
  <c r="F28" i="5"/>
  <c r="H28" i="5" s="1"/>
  <c r="F32" i="5"/>
  <c r="H32" i="5" s="1"/>
  <c r="P32" i="5" l="1"/>
  <c r="N32" i="5"/>
  <c r="N25" i="5"/>
  <c r="P25" i="5"/>
  <c r="P29" i="5"/>
  <c r="N29" i="5"/>
  <c r="P31" i="5"/>
  <c r="N31" i="5"/>
  <c r="P18" i="5"/>
  <c r="N18" i="5"/>
  <c r="N30" i="5"/>
  <c r="P30" i="5"/>
  <c r="N21" i="5"/>
  <c r="P21" i="5"/>
  <c r="P22" i="5"/>
  <c r="N22" i="5"/>
  <c r="P23" i="5"/>
  <c r="N23" i="5"/>
  <c r="P28" i="5"/>
  <c r="N28" i="5"/>
  <c r="N26" i="5"/>
  <c r="P26" i="5"/>
  <c r="P17" i="5"/>
  <c r="N17" i="5"/>
  <c r="H13" i="5"/>
  <c r="F35" i="5"/>
  <c r="N20" i="5"/>
  <c r="P20" i="5"/>
  <c r="N19" i="5"/>
  <c r="P19" i="5"/>
  <c r="P16" i="5"/>
  <c r="N16" i="5"/>
  <c r="P24" i="5"/>
  <c r="N24" i="5"/>
  <c r="N14" i="5"/>
  <c r="P14" i="5"/>
  <c r="P27" i="5"/>
  <c r="N27" i="5"/>
  <c r="N13" i="5" l="1"/>
  <c r="N35" i="5" s="1"/>
  <c r="P13" i="5"/>
  <c r="P35" i="5" s="1"/>
  <c r="G22" i="3" s="1"/>
  <c r="G24" i="3" s="1"/>
  <c r="G17" i="3" s="1"/>
  <c r="H38" i="5"/>
</calcChain>
</file>

<file path=xl/sharedStrings.xml><?xml version="1.0" encoding="utf-8"?>
<sst xmlns="http://schemas.openxmlformats.org/spreadsheetml/2006/main" count="824" uniqueCount="432">
  <si>
    <t>Indirect Cost Rate Proposal</t>
  </si>
  <si>
    <t>Based on</t>
  </si>
  <si>
    <t>Budgeted or</t>
  </si>
  <si>
    <t>Prior Year Costs</t>
  </si>
  <si>
    <t>Indirect</t>
  </si>
  <si>
    <t>Actual</t>
  </si>
  <si>
    <t>% of</t>
  </si>
  <si>
    <t>Rate at</t>
  </si>
  <si>
    <t>Costs</t>
  </si>
  <si>
    <t>Program</t>
  </si>
  <si>
    <t>Direct Costs</t>
  </si>
  <si>
    <t>Total</t>
  </si>
  <si>
    <t>Cost Pool</t>
  </si>
  <si>
    <t>Shortfall</t>
  </si>
  <si>
    <t>Carryforward</t>
  </si>
  <si>
    <t>BIA (638)</t>
  </si>
  <si>
    <t>IHS (638)</t>
  </si>
  <si>
    <t>BIA (100-297)</t>
  </si>
  <si>
    <t>1/</t>
  </si>
  <si>
    <t>HHS (Non-638)</t>
  </si>
  <si>
    <t>Interior (Non-638)</t>
  </si>
  <si>
    <t>Agriculture</t>
  </si>
  <si>
    <t>HUD</t>
  </si>
  <si>
    <t>Education</t>
  </si>
  <si>
    <t>Energy</t>
  </si>
  <si>
    <t>EPA</t>
  </si>
  <si>
    <t>Justice</t>
  </si>
  <si>
    <t>EEOC</t>
  </si>
  <si>
    <t xml:space="preserve">Tribal </t>
  </si>
  <si>
    <t>2/</t>
  </si>
  <si>
    <t>Totals</t>
  </si>
  <si>
    <t>3/</t>
  </si>
  <si>
    <t>4/</t>
  </si>
  <si>
    <t>Exclusions</t>
  </si>
  <si>
    <t>Cost</t>
  </si>
  <si>
    <t>Expenditures</t>
  </si>
  <si>
    <t>Contractual</t>
  </si>
  <si>
    <t>Directly</t>
  </si>
  <si>
    <t>Per Financial</t>
  </si>
  <si>
    <t>Capital</t>
  </si>
  <si>
    <t>Services</t>
  </si>
  <si>
    <t>Passthrough</t>
  </si>
  <si>
    <t>Unallowable</t>
  </si>
  <si>
    <t>Funded</t>
  </si>
  <si>
    <t>Direct Cost</t>
  </si>
  <si>
    <t>Equipment</t>
  </si>
  <si>
    <t>(Subcontracts)</t>
  </si>
  <si>
    <t>Depreciation</t>
  </si>
  <si>
    <t>Base</t>
  </si>
  <si>
    <t>FEDERAL PROGRAMS</t>
  </si>
  <si>
    <t>P.L. 93-638 Programs</t>
  </si>
  <si>
    <t>Consolidated Tribal Government</t>
  </si>
  <si>
    <t>Aid to Tribal Government</t>
  </si>
  <si>
    <t>Family Counseling Program</t>
  </si>
  <si>
    <t>Department of Health and Human Services:</t>
  </si>
  <si>
    <t>Consolidated Health Program</t>
  </si>
  <si>
    <t>Administration on Aging</t>
  </si>
  <si>
    <t>Title III-Aging</t>
  </si>
  <si>
    <t>Indian Child Welfare Services</t>
  </si>
  <si>
    <t>Building Stronger Families</t>
  </si>
  <si>
    <t>Water Management</t>
  </si>
  <si>
    <t>Monitor Ground Water Wells</t>
  </si>
  <si>
    <t>Cultural Resource Monitoring</t>
  </si>
  <si>
    <t xml:space="preserve">     Subtotal</t>
  </si>
  <si>
    <t>Department of Agriculture:</t>
  </si>
  <si>
    <t>Food Distribution</t>
  </si>
  <si>
    <t>Elderly Feeding</t>
  </si>
  <si>
    <t>Sewer Replacement Project</t>
  </si>
  <si>
    <t>Department of Housing and Urban Development:</t>
  </si>
  <si>
    <t>Department of Education:</t>
  </si>
  <si>
    <t>Department of Energy:</t>
  </si>
  <si>
    <t>Reservation Habitat Enhancement Project</t>
  </si>
  <si>
    <t>Enhanced Fish and Wildlife Comm. Cultural</t>
  </si>
  <si>
    <t>Wildlife Coordinator</t>
  </si>
  <si>
    <t>Environmental Protection Agency:</t>
  </si>
  <si>
    <t>Department of Justice:</t>
  </si>
  <si>
    <t>Tribal Resources (COPS)</t>
  </si>
  <si>
    <t>Equal Employment Opportunity Commission:</t>
  </si>
  <si>
    <t>Tribal Employment Rights Office</t>
  </si>
  <si>
    <t>Subtotal Federal Programs</t>
  </si>
  <si>
    <t>TRIBAL PROGRAMS</t>
  </si>
  <si>
    <t>General Fund</t>
  </si>
  <si>
    <t xml:space="preserve">Enterprise Funds </t>
  </si>
  <si>
    <t>Subtotal Tribal Programs</t>
  </si>
  <si>
    <t>Total Direct Costs</t>
  </si>
  <si>
    <t>5/</t>
  </si>
  <si>
    <t>Footnotes:</t>
  </si>
  <si>
    <t>Proposed</t>
  </si>
  <si>
    <t>Title / Description</t>
  </si>
  <si>
    <t>Comments</t>
  </si>
  <si>
    <t>Chief Financial Officer</t>
  </si>
  <si>
    <t>Office Manager</t>
  </si>
  <si>
    <t>Property &amp; Procurement Specialist</t>
  </si>
  <si>
    <t>Accountants (6)</t>
  </si>
  <si>
    <t>Human Resources Director</t>
  </si>
  <si>
    <t>Receptionist/Secretary (2)</t>
  </si>
  <si>
    <t>Supplies</t>
  </si>
  <si>
    <t>Travel and Training</t>
  </si>
  <si>
    <t>Property and Liability Insurance</t>
  </si>
  <si>
    <t>Telephone and Other Utilities</t>
  </si>
  <si>
    <t>Automobile Expenses</t>
  </si>
  <si>
    <t>Repairs and Maintenance</t>
  </si>
  <si>
    <t>Security Expense</t>
  </si>
  <si>
    <t>Reconciliation of Audited Financial Statement Costs to Indirect Cost Proposal</t>
  </si>
  <si>
    <t>Page</t>
  </si>
  <si>
    <t>Costs per Audited Financial Statements:</t>
  </si>
  <si>
    <t>Special Revenue Funds</t>
  </si>
  <si>
    <t>Total Costs to be Accounted For</t>
  </si>
  <si>
    <t>Direct Cost Base</t>
  </si>
  <si>
    <t>Subtotal</t>
  </si>
  <si>
    <t>Add Costs Excluded From the Proposal</t>
  </si>
  <si>
    <t>Contractual Services (Subcontracts)</t>
  </si>
  <si>
    <t>Unallowable (COGS, In Kind, Interest, etc.)</t>
  </si>
  <si>
    <t>Passthrough (Scholarship, Stipends, etc.)</t>
  </si>
  <si>
    <t>Total Exclusions</t>
  </si>
  <si>
    <t>Total Costs Accounted For</t>
  </si>
  <si>
    <t>Employment Advertising</t>
  </si>
  <si>
    <t>Equipment Rentals</t>
  </si>
  <si>
    <t>Licenses &amp; Permits</t>
  </si>
  <si>
    <t>Dues &amp; Subscriptions</t>
  </si>
  <si>
    <t>Computer Software</t>
  </si>
  <si>
    <t>Asset</t>
  </si>
  <si>
    <t>Balances</t>
  </si>
  <si>
    <t>Life/Years</t>
  </si>
  <si>
    <t>Pool</t>
  </si>
  <si>
    <t>Actual Costs</t>
  </si>
  <si>
    <t>A</t>
  </si>
  <si>
    <t>6/</t>
  </si>
  <si>
    <t>ck figure</t>
  </si>
  <si>
    <t>Maintenance Staff (6)</t>
  </si>
  <si>
    <t>Security Guards (4)</t>
  </si>
  <si>
    <t>%</t>
  </si>
  <si>
    <t>Included</t>
  </si>
  <si>
    <t>as Indirect</t>
  </si>
  <si>
    <t>IT Maintenance Contracts</t>
  </si>
  <si>
    <t>IT Consultant</t>
  </si>
  <si>
    <t>Postage &amp; Mailings</t>
  </si>
  <si>
    <t>Minor Office Equipment</t>
  </si>
  <si>
    <t>Storage Rental</t>
  </si>
  <si>
    <t>IS Technician (2)</t>
  </si>
  <si>
    <t xml:space="preserve"> @ 100%</t>
  </si>
  <si>
    <t>Capital Equipment</t>
  </si>
  <si>
    <t>Direct</t>
  </si>
  <si>
    <t xml:space="preserve">  Maintenance</t>
  </si>
  <si>
    <t xml:space="preserve">  IT</t>
  </si>
  <si>
    <t xml:space="preserve">  Administration</t>
  </si>
  <si>
    <t xml:space="preserve">  Program</t>
  </si>
  <si>
    <t xml:space="preserve">  Admin Building</t>
  </si>
  <si>
    <t xml:space="preserve">  Building B</t>
  </si>
  <si>
    <t xml:space="preserve">  Building C</t>
  </si>
  <si>
    <t xml:space="preserve">  Capital Improvement, Admin Building</t>
  </si>
  <si>
    <t>Land</t>
  </si>
  <si>
    <t>Buildings &amp; Improvements:</t>
  </si>
  <si>
    <t>Equipment:</t>
  </si>
  <si>
    <t xml:space="preserve">  Enterprise</t>
  </si>
  <si>
    <t>Please include explanation</t>
  </si>
  <si>
    <t>The established capital threshold for capitalizing equipment is:</t>
  </si>
  <si>
    <t>Tribal Health Management Grant</t>
  </si>
  <si>
    <t>more than 10% compared to</t>
  </si>
  <si>
    <t>Reference</t>
  </si>
  <si>
    <t>Proposed Costs</t>
  </si>
  <si>
    <t>Contract &amp; Grants Administrator</t>
  </si>
  <si>
    <t>in Pool</t>
  </si>
  <si>
    <t>Bad Debt</t>
  </si>
  <si>
    <t>Reconciliation is NOT required for 1st &amp; 2nd year rates unless audited costs are used.</t>
  </si>
  <si>
    <t xml:space="preserve">Indirect Costs </t>
  </si>
  <si>
    <t>A: Indirect Cost Pool</t>
  </si>
  <si>
    <t>B: Direct Cost Base</t>
  </si>
  <si>
    <t>Collections</t>
  </si>
  <si>
    <t>7/</t>
  </si>
  <si>
    <t>Indirect Cost</t>
  </si>
  <si>
    <t>Difference</t>
  </si>
  <si>
    <t>Exhibit A-1</t>
  </si>
  <si>
    <t>Exhibit A-2</t>
  </si>
  <si>
    <t>Exhibit A-3</t>
  </si>
  <si>
    <t>Economic Development</t>
  </si>
  <si>
    <t>Programs by Funding Agency</t>
  </si>
  <si>
    <t>Printing</t>
  </si>
  <si>
    <t>HR Assistants (2)</t>
  </si>
  <si>
    <t>Exhibit E-1</t>
  </si>
  <si>
    <t>Exhibit E-2</t>
  </si>
  <si>
    <t>Exhibit D</t>
  </si>
  <si>
    <t>Exhibit B</t>
  </si>
  <si>
    <t>Exhibit C</t>
  </si>
  <si>
    <t>Exhibit F</t>
  </si>
  <si>
    <t>increased more than 10%</t>
  </si>
  <si>
    <t>actual costs.</t>
  </si>
  <si>
    <t>previously negotiated</t>
  </si>
  <si>
    <t>Department of Interior:</t>
  </si>
  <si>
    <t>Non P.L. 93-638</t>
  </si>
  <si>
    <t>Total Indirect Costs</t>
  </si>
  <si>
    <t>Benefit</t>
  </si>
  <si>
    <t>Fringe Benefits on the Above Salaries</t>
  </si>
  <si>
    <t>(Revenue</t>
  </si>
  <si>
    <t>Community Health Representative</t>
  </si>
  <si>
    <t>Substance Abuse and Prevention</t>
  </si>
  <si>
    <t>Other Tribal Funds</t>
  </si>
  <si>
    <t>Rate Computation (1st &amp; 2nd year) for Fixed Carryforward or Provisional Rate</t>
  </si>
  <si>
    <t>Indirect Cost Rate (A / B)</t>
  </si>
  <si>
    <t>Indirect Cost Rate  (A / B)</t>
  </si>
  <si>
    <t>Indirect Cost Rate (A/B)</t>
  </si>
  <si>
    <r>
      <t xml:space="preserve">(Carryforward Computation is </t>
    </r>
    <r>
      <rPr>
        <b/>
        <u/>
        <sz val="11"/>
        <color indexed="10"/>
        <rFont val="Times New Roman"/>
        <family val="1"/>
      </rPr>
      <t>NOT</t>
    </r>
    <r>
      <rPr>
        <b/>
        <sz val="11"/>
        <color indexed="10"/>
        <rFont val="Times New Roman"/>
        <family val="1"/>
      </rPr>
      <t xml:space="preserve"> required)</t>
    </r>
  </si>
  <si>
    <t>Indian Tribal Governments</t>
  </si>
  <si>
    <t>Subtotal Salaries</t>
  </si>
  <si>
    <t xml:space="preserve">Subtotal Salaries </t>
  </si>
  <si>
    <t>Costs Per Indirect Cost Proposal (Actual):</t>
  </si>
  <si>
    <t>To ease use of sheets, cells were color-coded as follows:</t>
  </si>
  <si>
    <t>Data entry from accounting/financial  records</t>
  </si>
  <si>
    <t>Formula</t>
  </si>
  <si>
    <t>Data came from another sheet</t>
  </si>
  <si>
    <t>Indirect Cost Pool</t>
  </si>
  <si>
    <t xml:space="preserve">Summary of Depreciation Expense  - </t>
  </si>
  <si>
    <t>By modifying the Fiscal Year, all corresponding Fiscal Year in this template will be adjusted</t>
  </si>
  <si>
    <t xml:space="preserve">You may create your own supporting schedules or use or expand on the ones we included.  In any case, make sure that you pick up the totals from the supporting schedules and place them in the appropriate cell within the "indirect_cost_pool" sheet.  </t>
  </si>
  <si>
    <t>Department of Commerce:</t>
  </si>
  <si>
    <t>Commerce</t>
  </si>
  <si>
    <t xml:space="preserve">  BIA (P.L.  100-297)</t>
  </si>
  <si>
    <t xml:space="preserve">  Bureau of Indian Affairs-</t>
  </si>
  <si>
    <t xml:space="preserve">  Indian Health Service-</t>
  </si>
  <si>
    <t xml:space="preserve">  Bureau of Reclamation-</t>
  </si>
  <si>
    <t xml:space="preserve">  Bureau of Land Management-</t>
  </si>
  <si>
    <t xml:space="preserve">  Food and Nutrition Service-</t>
  </si>
  <si>
    <t xml:space="preserve">  Bonneville Power Administration-</t>
  </si>
  <si>
    <t>Homeland Security:</t>
  </si>
  <si>
    <t>Homeland Security</t>
  </si>
  <si>
    <t>Labor</t>
  </si>
  <si>
    <t>Transportation</t>
  </si>
  <si>
    <t>State</t>
  </si>
  <si>
    <t>City/County</t>
  </si>
  <si>
    <t>Private</t>
  </si>
  <si>
    <t>Department of Labor:</t>
  </si>
  <si>
    <t>Transportation:</t>
  </si>
  <si>
    <t>STATE PROGRAMS</t>
  </si>
  <si>
    <t xml:space="preserve">     Subtotal State Programs</t>
  </si>
  <si>
    <t>CITY AND COUNTY PROGRAMS</t>
  </si>
  <si>
    <t xml:space="preserve">     Subtotal City and County Programs</t>
  </si>
  <si>
    <t>PRIVATE PROGRAMS</t>
  </si>
  <si>
    <t xml:space="preserve">     Subtotal Private Programs</t>
  </si>
  <si>
    <t>D</t>
  </si>
  <si>
    <t>F</t>
  </si>
  <si>
    <t>H</t>
  </si>
  <si>
    <t>J</t>
  </si>
  <si>
    <t>L</t>
  </si>
  <si>
    <t xml:space="preserve">     Subtotal BIA (638)</t>
  </si>
  <si>
    <t xml:space="preserve">     Subtotal IHS (638)</t>
  </si>
  <si>
    <t xml:space="preserve">     Subtotal HHS (Non-638)</t>
  </si>
  <si>
    <t xml:space="preserve">     Subtotal Interior (Non-638)</t>
  </si>
  <si>
    <t>FY 2009</t>
  </si>
  <si>
    <t>FY 2007</t>
  </si>
  <si>
    <t>FY 2005 Carryforward to FY 2007</t>
  </si>
  <si>
    <t>FY 2007 Carryforward to FY 2009</t>
  </si>
  <si>
    <t>* FY 2007 Actual Costs Reconciled to FY 2007 Audited Financial Statements</t>
  </si>
  <si>
    <t>FY 07 costs.</t>
  </si>
  <si>
    <t>if proposed FY 09 costs</t>
  </si>
  <si>
    <t>compared to the FY 07</t>
  </si>
  <si>
    <t>FY 07 audit p.</t>
  </si>
  <si>
    <t>9/30/07</t>
  </si>
  <si>
    <t>FY 07 negotiation agreement</t>
  </si>
  <si>
    <t>Institute of Museum and Library Services:</t>
  </si>
  <si>
    <t>IMLS</t>
  </si>
  <si>
    <t>Check Figure</t>
  </si>
  <si>
    <t>Functions</t>
  </si>
  <si>
    <t>Expense</t>
  </si>
  <si>
    <t>Column</t>
  </si>
  <si>
    <t>B</t>
  </si>
  <si>
    <t>C</t>
  </si>
  <si>
    <t>E</t>
  </si>
  <si>
    <t>G</t>
  </si>
  <si>
    <t>I</t>
  </si>
  <si>
    <t>K</t>
  </si>
  <si>
    <t>M</t>
  </si>
  <si>
    <t>O</t>
  </si>
  <si>
    <t>(A-B-C)</t>
  </si>
  <si>
    <t>D-(E to L)</t>
  </si>
  <si>
    <t>Tribal</t>
  </si>
  <si>
    <t>In-Kind</t>
  </si>
  <si>
    <t>Separately</t>
  </si>
  <si>
    <t>Charged to</t>
  </si>
  <si>
    <t xml:space="preserve">Received) </t>
  </si>
  <si>
    <t xml:space="preserve">Funds  </t>
  </si>
  <si>
    <t xml:space="preserve">Costs </t>
  </si>
  <si>
    <t>Administered</t>
  </si>
  <si>
    <t xml:space="preserve">Programs </t>
  </si>
  <si>
    <t>(If Diff. from Col. L)</t>
  </si>
  <si>
    <t>Statements (F/S)</t>
  </si>
  <si>
    <t>Contribution</t>
  </si>
  <si>
    <t>Supplements</t>
  </si>
  <si>
    <t>Per SEFA</t>
  </si>
  <si>
    <t>Subtotal Federal, State and Other Programs</t>
  </si>
  <si>
    <t>Tribal In-Kind Contribution</t>
  </si>
  <si>
    <t>Tribal Supplements</t>
  </si>
  <si>
    <t>Enterprise Fund</t>
  </si>
  <si>
    <t>Must tie to F/S</t>
  </si>
  <si>
    <t>A-(B to I)</t>
  </si>
  <si>
    <t>Funds</t>
  </si>
  <si>
    <t xml:space="preserve">Administered </t>
  </si>
  <si>
    <t>Separately Administered</t>
  </si>
  <si>
    <t>Indirect Costs Charged to Programs</t>
  </si>
  <si>
    <t>Council/</t>
  </si>
  <si>
    <t xml:space="preserve">General </t>
  </si>
  <si>
    <t>Government</t>
  </si>
  <si>
    <t>or General Ledger/</t>
  </si>
  <si>
    <t>Per Negotiation Agreement</t>
  </si>
  <si>
    <t>N/A</t>
  </si>
  <si>
    <t>Modify the following schedules to fit your needs (updated November 2011)</t>
  </si>
  <si>
    <t xml:space="preserve">Indirect </t>
  </si>
  <si>
    <t>Please include explanation if</t>
  </si>
  <si>
    <t xml:space="preserve">  actual FY 07 costs increased</t>
  </si>
  <si>
    <t>Profit &amp; Loss Stmt</t>
  </si>
  <si>
    <r>
      <t xml:space="preserve">Salaries:   </t>
    </r>
    <r>
      <rPr>
        <b/>
        <sz val="11"/>
        <color indexed="10"/>
        <rFont val="Times New Roman"/>
        <family val="1"/>
      </rPr>
      <t xml:space="preserve"> 1/</t>
    </r>
  </si>
  <si>
    <t>Directly Funded Indirect</t>
  </si>
  <si>
    <r>
      <t xml:space="preserve"> </t>
    </r>
    <r>
      <rPr>
        <b/>
        <sz val="11"/>
        <color indexed="10"/>
        <rFont val="Times New Roman"/>
        <family val="1"/>
      </rPr>
      <t xml:space="preserve"> 1/</t>
    </r>
  </si>
  <si>
    <r>
      <t xml:space="preserve">  </t>
    </r>
    <r>
      <rPr>
        <b/>
        <sz val="11"/>
        <color indexed="10"/>
        <rFont val="Times New Roman"/>
        <family val="1"/>
      </rPr>
      <t>2/</t>
    </r>
  </si>
  <si>
    <r>
      <rPr>
        <b/>
        <sz val="11"/>
        <color indexed="10"/>
        <rFont val="Times New Roman"/>
        <family val="1"/>
      </rPr>
      <t>1/</t>
    </r>
    <r>
      <rPr>
        <b/>
        <sz val="11"/>
        <rFont val="Times New Roman"/>
        <family val="1"/>
      </rPr>
      <t xml:space="preserve">  </t>
    </r>
    <r>
      <rPr>
        <sz val="11"/>
        <rFont val="Times New Roman"/>
        <family val="1"/>
      </rPr>
      <t>Total must tie to FY 2007 actual direct cost base schedule (Exhibit C).</t>
    </r>
  </si>
  <si>
    <t>Check Figuire</t>
  </si>
  <si>
    <t>Health Fund</t>
  </si>
  <si>
    <t>To Exhibit B</t>
  </si>
  <si>
    <t>(fill in the blank)</t>
  </si>
  <si>
    <t>To Exhibit E-1</t>
  </si>
  <si>
    <t>Service Provider</t>
  </si>
  <si>
    <t>Amount</t>
  </si>
  <si>
    <t>Description of Service Rendered</t>
  </si>
  <si>
    <t>ABC Consulting</t>
  </si>
  <si>
    <t>Single Audit and financial statement preparation</t>
  </si>
  <si>
    <t>XYZ Legal Groups</t>
  </si>
  <si>
    <t>Revisions to employee health benefits and retirement plan</t>
  </si>
  <si>
    <t>To Exhibit E-2</t>
  </si>
  <si>
    <t>Detail of Professional and Contractual Services - FY 2007</t>
  </si>
  <si>
    <t>Detail of Professional and Contractual Services - FY 2009</t>
  </si>
  <si>
    <t>Developmental Disabilities</t>
  </si>
  <si>
    <t xml:space="preserve">Nutrition </t>
  </si>
  <si>
    <t>Summer Food</t>
  </si>
  <si>
    <t xml:space="preserve"> </t>
  </si>
  <si>
    <t xml:space="preserve">Economic Development </t>
  </si>
  <si>
    <t>Vocational Rehabilitation</t>
  </si>
  <si>
    <t>IMLS Assistance</t>
  </si>
  <si>
    <t>PWSS</t>
  </si>
  <si>
    <t>General Assistance</t>
  </si>
  <si>
    <t>Clean Air Act</t>
  </si>
  <si>
    <t>Pilot Prevention</t>
  </si>
  <si>
    <t>Tabacco Prevention</t>
  </si>
  <si>
    <t>Juvenile Justice &amp; Delinquency Prevention</t>
  </si>
  <si>
    <t>State Fire Protection</t>
  </si>
  <si>
    <t>ARCO Bull Trout Recovery</t>
  </si>
  <si>
    <t>Housing Fund</t>
  </si>
  <si>
    <t>Bingo Fund</t>
  </si>
  <si>
    <t>Alcohol &amp; Drug Abuse</t>
  </si>
  <si>
    <t>Child Care Development</t>
  </si>
  <si>
    <t>Nutrition Program</t>
  </si>
  <si>
    <t>Irrigation</t>
  </si>
  <si>
    <t>Vcational Rehabilitation</t>
  </si>
  <si>
    <t>Tobacco Prevention</t>
  </si>
  <si>
    <t>Juvenile Justice &amp; Delinquency Preventions</t>
  </si>
  <si>
    <t>Should Match</t>
  </si>
  <si>
    <t>To Exhibit A</t>
  </si>
  <si>
    <t>To Exhibit C</t>
  </si>
  <si>
    <t>ABC Consulting/CPA</t>
  </si>
  <si>
    <t>Tie to SEFA</t>
  </si>
  <si>
    <t>To Exhibit A-2</t>
  </si>
  <si>
    <t xml:space="preserve">                            Footnotes:</t>
  </si>
  <si>
    <r>
      <t xml:space="preserve">Professional Fees/Contractual Services -  </t>
    </r>
    <r>
      <rPr>
        <b/>
        <sz val="11"/>
        <color indexed="10"/>
        <rFont val="Times New Roman"/>
        <family val="1"/>
      </rPr>
      <t>2/</t>
    </r>
  </si>
  <si>
    <r>
      <rPr>
        <b/>
        <sz val="11"/>
        <color indexed="10"/>
        <rFont val="Times New Roman"/>
        <family val="1"/>
      </rPr>
      <t>1/</t>
    </r>
    <r>
      <rPr>
        <sz val="11"/>
        <rFont val="Times New Roman"/>
        <family val="1"/>
      </rPr>
      <t xml:space="preserve">  Passthrough funds normally require minimal administrative effort that include but not limited to scholarships, assistance payments, payments to participants, etc. </t>
    </r>
  </si>
  <si>
    <r>
      <rPr>
        <b/>
        <sz val="11"/>
        <color indexed="10"/>
        <rFont val="Times New Roman"/>
        <family val="1"/>
      </rPr>
      <t>2/</t>
    </r>
    <r>
      <rPr>
        <sz val="11"/>
        <rFont val="Times New Roman"/>
        <family val="1"/>
      </rPr>
      <t xml:space="preserve">  Unallowable costs include but not limited to donations, debt service expense, penalty, lobbying costs, etc. (if unallowable costs benefit from administrative services (payroll, accounting, HR, IT, etc.) provided by the pool, then must be added to the base per 2 CFR 225).</t>
    </r>
  </si>
  <si>
    <r>
      <rPr>
        <b/>
        <sz val="11"/>
        <color indexed="10"/>
        <rFont val="Times New Roman"/>
        <family val="1"/>
      </rPr>
      <t xml:space="preserve">4/ </t>
    </r>
    <r>
      <rPr>
        <sz val="11"/>
        <rFont val="Times New Roman"/>
        <family val="1"/>
      </rPr>
      <t xml:space="preserve"> Directly funded indirect costs are indirect costs in nature that are directly paid for by the programs in the base.  These costs must be excluded from both base and pool (Exhibit E-1).</t>
    </r>
  </si>
  <si>
    <r>
      <rPr>
        <b/>
        <sz val="11"/>
        <color indexed="10"/>
        <rFont val="Times New Roman"/>
        <family val="1"/>
      </rPr>
      <t>1/</t>
    </r>
    <r>
      <rPr>
        <sz val="11"/>
        <rFont val="Times New Roman"/>
        <family val="1"/>
      </rPr>
      <t xml:space="preserve">  Passthrough funds normally require minimal administrative effort that include but not limited to scholarships, direct assistance payments, payments to participants, etc. </t>
    </r>
  </si>
  <si>
    <r>
      <rPr>
        <b/>
        <sz val="11"/>
        <color indexed="10"/>
        <rFont val="Times New Roman"/>
        <family val="1"/>
      </rPr>
      <t xml:space="preserve">2/ </t>
    </r>
    <r>
      <rPr>
        <sz val="11"/>
        <rFont val="Times New Roman"/>
        <family val="1"/>
      </rPr>
      <t xml:space="preserve"> Unallowable costs include but not limited to donations, debt service expense, penalty, lobbying costs, etc. (if benefit from the administrative services (payroll, accounting, HR, IT, etc.) provided by the pool, must be added to the base).</t>
    </r>
  </si>
  <si>
    <r>
      <rPr>
        <b/>
        <sz val="11"/>
        <color indexed="10"/>
        <rFont val="Times New Roman"/>
        <family val="1"/>
      </rPr>
      <t xml:space="preserve">4/ </t>
    </r>
    <r>
      <rPr>
        <sz val="11"/>
        <rFont val="Times New Roman"/>
        <family val="1"/>
      </rPr>
      <t xml:space="preserve"> Directly funded indirect costs are indirect costs that are directly funded by the programs in the base.  These costs must be excluded from both base and pool (Exhibit E-2).</t>
    </r>
  </si>
  <si>
    <t>Note: The amounts shown as Indirect Cost Collections are based on the Tribe's audited financial statements.</t>
  </si>
  <si>
    <r>
      <t xml:space="preserve">Incurred </t>
    </r>
    <r>
      <rPr>
        <sz val="11"/>
        <color indexed="10"/>
        <rFont val="Times New Roman"/>
        <family val="1"/>
      </rPr>
      <t>*</t>
    </r>
  </si>
  <si>
    <t>Actual Direct Cost Base</t>
  </si>
  <si>
    <t>Required for Fixed Carryforward Rate 3rd Year &amp; Later</t>
  </si>
  <si>
    <t>Rate Computation (Fixed Carryforward Rate, 3rd Year &amp; Later)</t>
  </si>
  <si>
    <t>Exhibit G</t>
  </si>
  <si>
    <t>Exhibit H</t>
  </si>
  <si>
    <t>Depreciation (Exhibit G)</t>
  </si>
  <si>
    <t xml:space="preserve">Helpful hints: </t>
  </si>
  <si>
    <t>Please start with the following sheets before completing the "rate_calculation" and "carryforward" schedules.</t>
  </si>
  <si>
    <t>"Exh E-1/E-2 indirect_cost_pool" and supporting schedules</t>
  </si>
  <si>
    <t>"Exh F reconciliation"</t>
  </si>
  <si>
    <t>Please fill in the top portion "Costs per Audited Financial Statements".</t>
  </si>
  <si>
    <t>Data feed into another schedule</t>
  </si>
  <si>
    <t>To be used for Indirect Cost Proposals for FY 2009 and Prior Years (TDC)</t>
  </si>
  <si>
    <t>&amp; Exhibit F</t>
  </si>
  <si>
    <t>Utility Fund</t>
  </si>
  <si>
    <t>General Fund (Includes Indirect Cost Pool)</t>
  </si>
  <si>
    <r>
      <rPr>
        <b/>
        <sz val="11"/>
        <color indexed="10"/>
        <rFont val="Times New Roman"/>
        <family val="1"/>
      </rPr>
      <t>5/</t>
    </r>
    <r>
      <rPr>
        <sz val="11"/>
        <rFont val="Times New Roman"/>
        <family val="1"/>
      </rPr>
      <t xml:space="preserve">  Indirect costs charged and booked to the programs.  Must tie to the audited Financial Statements.</t>
    </r>
  </si>
  <si>
    <r>
      <rPr>
        <b/>
        <sz val="11"/>
        <color indexed="10"/>
        <rFont val="Times New Roman"/>
        <family val="1"/>
      </rPr>
      <t>7/</t>
    </r>
    <r>
      <rPr>
        <sz val="11"/>
        <rFont val="Times New Roman"/>
        <family val="1"/>
      </rPr>
      <t xml:space="preserve">  When reporting federal program expenditures, only the expenditures paid for with federal funds should be reported under federal program expenditures.  The total amount of federal program expenditures identified on this schedule must match the amount of federal expenditures reported on the Schedule of Expenditures of Federal Awards (SEFA) of the audited financial statements.  </t>
    </r>
    <r>
      <rPr>
        <u/>
        <sz val="11"/>
        <rFont val="Times New Roman"/>
        <family val="1"/>
      </rPr>
      <t>Any differences must be explained.</t>
    </r>
  </si>
  <si>
    <r>
      <rPr>
        <b/>
        <sz val="11"/>
        <color indexed="10"/>
        <rFont val="Times New Roman"/>
        <family val="1"/>
      </rPr>
      <t>6/</t>
    </r>
    <r>
      <rPr>
        <sz val="11"/>
        <rFont val="Times New Roman"/>
        <family val="1"/>
      </rPr>
      <t xml:space="preserve">  Indirect cost collections (revenue received) is the amount of indirect cost revenue recovered/collected/received from the programs in the base.  The indirect cost collections must be reconcilable to the audited financial statements.  Otherwise, the Organization must provide one of the following to support these numbers: (1) a copy of the audited general ledger showing the grand total for the indirect cost collections, (2) documents from the funding agency, or (3) a letter from the CPA who performed the audit.</t>
    </r>
  </si>
  <si>
    <t>Proposed Direct Cost Base</t>
  </si>
  <si>
    <r>
      <rPr>
        <b/>
        <sz val="11"/>
        <color indexed="10"/>
        <rFont val="Times New Roman"/>
        <family val="1"/>
      </rPr>
      <t>5/</t>
    </r>
    <r>
      <rPr>
        <sz val="11"/>
        <rFont val="Times New Roman"/>
        <family val="1"/>
      </rPr>
      <t xml:space="preserve">  Indirect costs charged and booked to the programs.  </t>
    </r>
  </si>
  <si>
    <t xml:space="preserve">  Audit &amp; Accounting Fees (see Exhibit H)</t>
  </si>
  <si>
    <t>"</t>
  </si>
  <si>
    <r>
      <t xml:space="preserve">  Legal (see Exhibit H) </t>
    </r>
    <r>
      <rPr>
        <b/>
        <sz val="11"/>
        <color indexed="10"/>
        <rFont val="Times New Roman"/>
        <family val="1"/>
      </rPr>
      <t xml:space="preserve">2/ </t>
    </r>
  </si>
  <si>
    <t>Council Stipends</t>
  </si>
  <si>
    <r>
      <rPr>
        <sz val="11"/>
        <rFont val="Times New Roman"/>
        <family val="1"/>
      </rPr>
      <t>Salaries:</t>
    </r>
    <r>
      <rPr>
        <sz val="11"/>
        <color indexed="10"/>
        <rFont val="Times New Roman"/>
        <family val="1"/>
      </rPr>
      <t xml:space="preserve">     </t>
    </r>
    <r>
      <rPr>
        <b/>
        <sz val="11"/>
        <color indexed="10"/>
        <rFont val="Times New Roman"/>
        <family val="1"/>
      </rPr>
      <t>1/</t>
    </r>
  </si>
  <si>
    <t xml:space="preserve">Footnotes:    </t>
  </si>
  <si>
    <r>
      <rPr>
        <b/>
        <sz val="11"/>
        <color indexed="10"/>
        <rFont val="Times New Roman"/>
        <family val="1"/>
      </rPr>
      <t xml:space="preserve">1/  </t>
    </r>
    <r>
      <rPr>
        <sz val="11"/>
        <rFont val="Times New Roman"/>
        <family val="1"/>
      </rPr>
      <t>Salaries and wages for employees working on multiple activities or cost objectives must be supported with adequate documentation [in accordance with 2 CFR 225, Appendix B, Section 8.h(4) and (5)] to be eligible for inclusion in the indirect cost pool.  The use of estimated percentages of time is allowable for budget estimates; however, a distribution of actual salaries and wages is required to be supported by personnel activity reports or equivalent documentation when employees work on both an indirect cost activity and a direct cost activity.</t>
    </r>
  </si>
  <si>
    <r>
      <rPr>
        <b/>
        <sz val="11"/>
        <color indexed="10"/>
        <rFont val="Times New Roman"/>
        <family val="1"/>
      </rPr>
      <t>3/</t>
    </r>
    <r>
      <rPr>
        <sz val="11"/>
        <rFont val="Times New Roman"/>
        <family val="1"/>
      </rPr>
      <t xml:space="preserve">  Unallowable costs must be included in the base if the costs benefit from services provided by the indirect cost pool (payroll, accounting, HR, IT, etc.)  [in accordance with 2 CFR 225 (OMB Circular A-87), Appendix A, Section C.3.b].</t>
    </r>
  </si>
  <si>
    <r>
      <rPr>
        <b/>
        <sz val="11"/>
        <color indexed="10"/>
        <rFont val="Times New Roman"/>
        <family val="1"/>
      </rPr>
      <t xml:space="preserve">4/ </t>
    </r>
    <r>
      <rPr>
        <b/>
        <sz val="11"/>
        <rFont val="Times New Roman"/>
        <family val="1"/>
      </rPr>
      <t xml:space="preserve"> </t>
    </r>
    <r>
      <rPr>
        <sz val="11"/>
        <rFont val="Times New Roman"/>
        <family val="1"/>
      </rPr>
      <t xml:space="preserve">Directly funded indirect costs are indirect costs in nature that are directly paid for by programs in the base and </t>
    </r>
    <r>
      <rPr>
        <u/>
        <sz val="11"/>
        <rFont val="Times New Roman"/>
        <family val="1"/>
      </rPr>
      <t>must</t>
    </r>
    <r>
      <rPr>
        <sz val="11"/>
        <rFont val="Times New Roman"/>
        <family val="1"/>
      </rPr>
      <t xml:space="preserve"> be excluded from both the pool and base (Exhibit C).</t>
    </r>
  </si>
  <si>
    <r>
      <rPr>
        <b/>
        <sz val="11"/>
        <color indexed="10"/>
        <rFont val="Times New Roman"/>
        <family val="1"/>
      </rPr>
      <t>5/</t>
    </r>
    <r>
      <rPr>
        <sz val="11"/>
        <rFont val="Times New Roman"/>
        <family val="1"/>
      </rPr>
      <t xml:space="preserve">  Council/general government expenses must be included in the base if they benefit from services provided by the indirect cost pool (payroll, accounting, HR, IT, etc.)  [in accordance with 2 CFR 225 (OMB Circular A-87), Appendix A, Section C.3.b].  </t>
    </r>
    <r>
      <rPr>
        <u/>
        <sz val="11"/>
        <rFont val="Times New Roman"/>
        <family val="1"/>
      </rPr>
      <t>(Need to specify where in the base on Exhibit C).</t>
    </r>
  </si>
  <si>
    <r>
      <rPr>
        <b/>
        <sz val="11"/>
        <color indexed="10"/>
        <rFont val="Times New Roman"/>
        <family val="1"/>
      </rPr>
      <t>6/</t>
    </r>
    <r>
      <rPr>
        <sz val="11"/>
        <color indexed="10"/>
        <rFont val="Times New Roman"/>
        <family val="1"/>
      </rPr>
      <t xml:space="preserve"> </t>
    </r>
    <r>
      <rPr>
        <sz val="11"/>
        <rFont val="Times New Roman"/>
        <family val="1"/>
      </rPr>
      <t xml:space="preserve"> These costs benefit specific programs in the base; therefore, are treated as direct costs and included in the base.  (</t>
    </r>
    <r>
      <rPr>
        <u/>
        <sz val="11"/>
        <rFont val="Times New Roman"/>
        <family val="1"/>
      </rPr>
      <t>Need to specify where in the base on Exhibit C).</t>
    </r>
  </si>
  <si>
    <r>
      <rPr>
        <b/>
        <sz val="11"/>
        <color indexed="10"/>
        <rFont val="Times New Roman"/>
        <family val="1"/>
      </rPr>
      <t xml:space="preserve">3/  </t>
    </r>
    <r>
      <rPr>
        <sz val="11"/>
        <rFont val="Times New Roman"/>
        <family val="1"/>
      </rPr>
      <t>Unallowable costs must be included in the base if the costs benefit from services provided by the indirect cost pool (payroll, accounting, HR, IT, etc.)  [in accordance with 2 CFR 225 (OMB Circular A-87), Appendix A, Section C.3.b].</t>
    </r>
  </si>
  <si>
    <r>
      <rPr>
        <b/>
        <sz val="11"/>
        <color indexed="10"/>
        <rFont val="Times New Roman"/>
        <family val="1"/>
      </rPr>
      <t>6/</t>
    </r>
    <r>
      <rPr>
        <sz val="11"/>
        <rFont val="Times New Roman"/>
        <family val="1"/>
      </rPr>
      <t xml:space="preserve"> These costs benefit specific programs in the base; therefore, are treated as direct costs and included in the base. (</t>
    </r>
    <r>
      <rPr>
        <u/>
        <sz val="11"/>
        <rFont val="Times New Roman"/>
        <family val="1"/>
      </rPr>
      <t>Need to specify where in the base on Exhibit D</t>
    </r>
    <r>
      <rPr>
        <sz val="11"/>
        <rFont val="Times New Roman"/>
        <family val="1"/>
      </rPr>
      <t>)</t>
    </r>
  </si>
  <si>
    <r>
      <rPr>
        <b/>
        <sz val="11"/>
        <color indexed="10"/>
        <rFont val="Times New Roman"/>
        <family val="1"/>
      </rPr>
      <t>5/</t>
    </r>
    <r>
      <rPr>
        <sz val="11"/>
        <rFont val="Times New Roman"/>
        <family val="1"/>
      </rPr>
      <t xml:space="preserve">  Council/general government expeneses must be included in the base if they benefit from services provided by the indirect cost pool (payroll, accounting, HR, IT, etc.)  [in accordance with 2 CFR 225 (OMB Circular A-87), Appendix A, Section C.3.b].  (</t>
    </r>
    <r>
      <rPr>
        <u/>
        <sz val="11"/>
        <rFont val="Times New Roman"/>
        <family val="1"/>
      </rPr>
      <t>Need to specify where in the base on Exhbiit D</t>
    </r>
    <r>
      <rPr>
        <sz val="11"/>
        <rFont val="Times New Roman"/>
        <family val="1"/>
      </rPr>
      <t>)</t>
    </r>
  </si>
  <si>
    <r>
      <t xml:space="preserve">2/  </t>
    </r>
    <r>
      <rPr>
        <sz val="11"/>
        <rFont val="Times New Roman"/>
        <family val="1"/>
      </rPr>
      <t>Provide an explanation for any difference.</t>
    </r>
  </si>
  <si>
    <t>Carryforward Computation</t>
  </si>
  <si>
    <r>
      <rPr>
        <b/>
        <sz val="11"/>
        <color indexed="10"/>
        <rFont val="Times New Roman"/>
        <family val="1"/>
      </rPr>
      <t>1</t>
    </r>
    <r>
      <rPr>
        <b/>
        <sz val="11"/>
        <rFont val="Times New Roman"/>
        <family val="1"/>
      </rPr>
      <t>/</t>
    </r>
    <r>
      <rPr>
        <sz val="11"/>
        <rFont val="Times New Roman"/>
        <family val="1"/>
      </rPr>
      <t xml:space="preserve"> Source: FY 2007 negotiated indirect cost rate per FY 2007 negotiation agreement.</t>
    </r>
  </si>
  <si>
    <r>
      <rPr>
        <b/>
        <sz val="11"/>
        <color indexed="10"/>
        <rFont val="Times New Roman"/>
        <family val="1"/>
      </rPr>
      <t>2</t>
    </r>
    <r>
      <rPr>
        <sz val="11"/>
        <rFont val="Times New Roman"/>
        <family val="1"/>
      </rPr>
      <t>/ Over or underrecovery from BIA is not included in the carryforward computation according to Public Law 100-297 Section 1128A, (d) (3): "Funds received as grants under this section for Bureau funded programs operated by a tribe or tribal organization under a contract or agreement shall not be taken into consideration for purposes of indirect cost underrecovery and overrecovery determinations by any Federal agency for any other funds, from whatever source derived."</t>
    </r>
  </si>
  <si>
    <r>
      <rPr>
        <b/>
        <sz val="11"/>
        <color indexed="10"/>
        <rFont val="Times New Roman"/>
        <family val="1"/>
      </rPr>
      <t>3</t>
    </r>
    <r>
      <rPr>
        <b/>
        <sz val="11"/>
        <rFont val="Times New Roman"/>
        <family val="1"/>
      </rPr>
      <t>/</t>
    </r>
    <r>
      <rPr>
        <sz val="11"/>
        <rFont val="Times New Roman"/>
        <family val="1"/>
      </rPr>
      <t xml:space="preserve"> Over or underrecovery from Tribal accounts is internal and therefore not included in the carryforward computation.</t>
    </r>
  </si>
  <si>
    <r>
      <rPr>
        <b/>
        <sz val="11"/>
        <color indexed="10"/>
        <rFont val="Times New Roman"/>
        <family val="1"/>
      </rPr>
      <t>4</t>
    </r>
    <r>
      <rPr>
        <b/>
        <sz val="11"/>
        <rFont val="Times New Roman"/>
        <family val="1"/>
      </rPr>
      <t>/</t>
    </r>
    <r>
      <rPr>
        <sz val="11"/>
        <rFont val="Times New Roman"/>
        <family val="1"/>
      </rPr>
      <t xml:space="preserve"> Total percentage must add to 100.00%.</t>
    </r>
  </si>
  <si>
    <r>
      <rPr>
        <b/>
        <sz val="11"/>
        <color indexed="10"/>
        <rFont val="Times New Roman"/>
        <family val="1"/>
      </rPr>
      <t>5</t>
    </r>
    <r>
      <rPr>
        <b/>
        <sz val="11"/>
        <rFont val="Times New Roman"/>
        <family val="1"/>
      </rPr>
      <t>/</t>
    </r>
    <r>
      <rPr>
        <sz val="11"/>
        <rFont val="Times New Roman"/>
        <family val="1"/>
      </rPr>
      <t xml:space="preserve"> Source: FY 2007 indirect cost pool schedule (Exhibit E-1).  The FY 2007 indirect cost pool of $              includes the previously negotiated FY 2005 Under(Over)recovery carryforward to FY 2007 of $            .</t>
    </r>
  </si>
  <si>
    <r>
      <t xml:space="preserve">(Carryforward Computation is </t>
    </r>
    <r>
      <rPr>
        <b/>
        <u/>
        <sz val="12"/>
        <color indexed="10"/>
        <rFont val="Times New Roman"/>
        <family val="1"/>
      </rPr>
      <t>REQUIRED</t>
    </r>
    <r>
      <rPr>
        <b/>
        <sz val="12"/>
        <color indexed="10"/>
        <rFont val="Times New Roman"/>
        <family val="1"/>
      </rPr>
      <t>)</t>
    </r>
  </si>
  <si>
    <r>
      <t xml:space="preserve">Incurred </t>
    </r>
    <r>
      <rPr>
        <b/>
        <sz val="12"/>
        <color indexed="10"/>
        <rFont val="Times New Roman"/>
        <family val="1"/>
      </rPr>
      <t>*</t>
    </r>
  </si>
  <si>
    <r>
      <t xml:space="preserve">(Carryforward Computation is </t>
    </r>
    <r>
      <rPr>
        <b/>
        <u/>
        <sz val="12"/>
        <color indexed="10"/>
        <rFont val="Times New Roman"/>
        <family val="1"/>
      </rPr>
      <t>NOT</t>
    </r>
    <r>
      <rPr>
        <b/>
        <sz val="12"/>
        <color indexed="10"/>
        <rFont val="Times New Roman"/>
        <family val="1"/>
      </rPr>
      <t xml:space="preserve"> REQUIRED)</t>
    </r>
  </si>
  <si>
    <t xml:space="preserve">Capital threshold is the dollar value above which asset acquisition is added to the capital asset accounts and depreciated over its useful life.  </t>
  </si>
  <si>
    <r>
      <rPr>
        <b/>
        <sz val="11"/>
        <rFont val="Times New Roman"/>
        <family val="1"/>
      </rPr>
      <t>1/</t>
    </r>
    <r>
      <rPr>
        <sz val="11"/>
        <rFont val="Times New Roman"/>
        <family val="1"/>
      </rPr>
      <t xml:space="preserve"> Land is NOT a depreciable asset (2 CFR 225 (Circular A-87), Appendix B, Section 11.c.(1))</t>
    </r>
  </si>
  <si>
    <r>
      <rPr>
        <b/>
        <sz val="11"/>
        <rFont val="Times New Roman"/>
        <family val="1"/>
      </rPr>
      <t>2/</t>
    </r>
    <r>
      <rPr>
        <sz val="11"/>
        <rFont val="Times New Roman"/>
        <family val="1"/>
      </rPr>
      <t xml:space="preserve"> Assets financed or donated partially or in whole by the Federal Government or related to donor organizations or matching requirements are </t>
    </r>
    <r>
      <rPr>
        <u/>
        <sz val="11"/>
        <rFont val="Times New Roman"/>
        <family val="1"/>
      </rPr>
      <t xml:space="preserve">not considered </t>
    </r>
    <r>
      <rPr>
        <sz val="11"/>
        <rFont val="Times New Roman"/>
        <family val="1"/>
      </rPr>
      <t>depreciable assets (2 CFR 225 (Circular A-87), Appendix B, 11.c.(2) &amp; (3)).</t>
    </r>
  </si>
  <si>
    <r>
      <rPr>
        <b/>
        <sz val="11"/>
        <rFont val="Times New Roman"/>
        <family val="1"/>
      </rPr>
      <t xml:space="preserve">3/ </t>
    </r>
    <r>
      <rPr>
        <sz val="11"/>
        <rFont val="Times New Roman"/>
        <family val="1"/>
      </rPr>
      <t xml:space="preserve">Depreciation claimed as indirect costs </t>
    </r>
    <r>
      <rPr>
        <b/>
        <u/>
        <sz val="11"/>
        <rFont val="Times New Roman"/>
        <family val="1"/>
      </rPr>
      <t>must be supported</t>
    </r>
    <r>
      <rPr>
        <sz val="11"/>
        <rFont val="Times New Roman"/>
        <family val="1"/>
      </rPr>
      <t xml:space="preserve"> by a detailed depreciation schedule and included as part of the proposal.  This schedule should contain an asset description, date of purchase or completion, method of purchase, full life expectancy, total costs, and yearly depreciation amount.</t>
    </r>
  </si>
  <si>
    <r>
      <rPr>
        <b/>
        <sz val="11"/>
        <color indexed="10"/>
        <rFont val="Times New Roman"/>
        <family val="1"/>
      </rPr>
      <t xml:space="preserve">2/  </t>
    </r>
    <r>
      <rPr>
        <sz val="11"/>
        <rFont val="Times New Roman"/>
        <family val="1"/>
      </rPr>
      <t>For legal and professional/contractual services - need general breakdown by type of service and associated amount.</t>
    </r>
  </si>
  <si>
    <r>
      <rPr>
        <b/>
        <sz val="11"/>
        <color indexed="10"/>
        <rFont val="Times New Roman"/>
        <family val="1"/>
      </rPr>
      <t>2/</t>
    </r>
    <r>
      <rPr>
        <sz val="11"/>
        <rFont val="Times New Roman"/>
        <family val="1"/>
      </rPr>
      <t xml:space="preserve">  For legal, professional/contractual services - need breakdown by type of service and associated amount. </t>
    </r>
  </si>
  <si>
    <t>Rate Computation (Provisional/Final Rates, 3rd Year &amp; Later)</t>
  </si>
  <si>
    <r>
      <t xml:space="preserve">You can obtain this information from your audited financial statements or the trial balances.  You probably need to add programs and agencies you do business with that are not listed.  Please modify the formula as necessary to include the new programs and agencies in your total columns.  </t>
    </r>
    <r>
      <rPr>
        <b/>
        <sz val="12"/>
        <color indexed="10"/>
        <rFont val="Times New Roman"/>
        <family val="1"/>
      </rPr>
      <t xml:space="preserve">The column and row highlighted in salmon/light orange require your special attention to ensure all additional programs and agencies are included in the totals. </t>
    </r>
  </si>
  <si>
    <t>The amount by column, funding agency, or program must tie to the audit or profit &amp; loss statement; otherwise, supporting document should be provided.  Any differences must be explained.  (Column totals to Exhibit F)</t>
  </si>
  <si>
    <r>
      <rPr>
        <b/>
        <sz val="11"/>
        <color indexed="10"/>
        <rFont val="Times New Roman"/>
        <family val="1"/>
      </rPr>
      <t xml:space="preserve">4/ </t>
    </r>
    <r>
      <rPr>
        <b/>
        <sz val="11"/>
        <rFont val="Times New Roman"/>
        <family val="1"/>
      </rPr>
      <t xml:space="preserve"> </t>
    </r>
    <r>
      <rPr>
        <sz val="11"/>
        <rFont val="Times New Roman"/>
        <family val="1"/>
      </rPr>
      <t xml:space="preserve">Directly funded indirect costs are indirect costs in nature but directly paid for by programs in the base and </t>
    </r>
    <r>
      <rPr>
        <u/>
        <sz val="11"/>
        <rFont val="Times New Roman"/>
        <family val="1"/>
      </rPr>
      <t>must</t>
    </r>
    <r>
      <rPr>
        <sz val="11"/>
        <rFont val="Times New Roman"/>
        <family val="1"/>
      </rPr>
      <t xml:space="preserve"> be excluded from both the pool and base (Exhibit D).</t>
    </r>
  </si>
  <si>
    <r>
      <t xml:space="preserve">You can either use the actual direct cost base (see 1 above) or use the budgeted direct costs or a combination of the two.  Please modify the formula as necessary to include the new programs and agencies in your total columns. </t>
    </r>
    <r>
      <rPr>
        <b/>
        <sz val="12"/>
        <color indexed="10"/>
        <rFont val="Times New Roman"/>
        <family val="1"/>
      </rPr>
      <t xml:space="preserve"> Again, the column and row highlighted in salmon/light orange  require your special attention to ensure all additional programs and agencies are included in the totals.</t>
    </r>
  </si>
  <si>
    <t>To Exhibit B &amp; F</t>
  </si>
  <si>
    <r>
      <rPr>
        <b/>
        <sz val="11"/>
        <color indexed="10"/>
        <rFont val="Times New Roman"/>
        <family val="1"/>
      </rPr>
      <t>3/</t>
    </r>
    <r>
      <rPr>
        <sz val="11"/>
        <color indexed="10"/>
        <rFont val="Times New Roman"/>
        <family val="1"/>
      </rPr>
      <t xml:space="preserve">  Separately administered and </t>
    </r>
    <r>
      <rPr>
        <u/>
        <sz val="11"/>
        <color indexed="10"/>
        <rFont val="Times New Roman"/>
        <family val="1"/>
      </rPr>
      <t>DO NOT</t>
    </r>
    <r>
      <rPr>
        <sz val="11"/>
        <color indexed="10"/>
        <rFont val="Times New Roman"/>
        <family val="1"/>
      </rPr>
      <t xml:space="preserve"> receive any administrative services (payroll, accounting, HR, IT, etc.) provided by the pool.  Entity needs to state who provide the administrative services to these funds.</t>
    </r>
  </si>
  <si>
    <t>F/S</t>
  </si>
  <si>
    <t>Ref.</t>
  </si>
  <si>
    <t xml:space="preserve">  Human Resources</t>
  </si>
  <si>
    <t>"Exh C 2010_direct_cost_base"</t>
  </si>
  <si>
    <t>"Exh D 2012_direct_cost_base"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</si>
</sst>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0"/>
  </numFmts>
  <fonts count="35" x14ac:knownFonts="1">
    <font>
      <sz val="11"/>
      <name val="Times New Roman"/>
    </font>
    <font>
      <b/>
      <sz val="14"/>
      <name val="Times New Roman"/>
      <family val="1"/>
    </font>
    <font>
      <sz val="10"/>
      <name val="Times New Roman"/>
      <family val="1"/>
    </font>
    <font>
      <b/>
      <sz val="12"/>
      <name val="Times New Roman"/>
      <family val="1"/>
    </font>
    <font>
      <b/>
      <sz val="10"/>
      <name val="Times New Roman"/>
      <family val="1"/>
    </font>
    <font>
      <sz val="12"/>
      <name val="Times New Roman"/>
      <family val="1"/>
    </font>
    <font>
      <sz val="9"/>
      <name val="Times New Roman"/>
      <family val="1"/>
    </font>
    <font>
      <sz val="8"/>
      <name val="Times New Roman"/>
      <family val="1"/>
    </font>
    <font>
      <sz val="10"/>
      <name val="Times New Roman"/>
      <family val="1"/>
    </font>
    <font>
      <b/>
      <sz val="11"/>
      <name val="Times New Roman"/>
      <family val="1"/>
    </font>
    <font>
      <sz val="11"/>
      <name val="Times New Roman"/>
      <family val="1"/>
    </font>
    <font>
      <u/>
      <sz val="11"/>
      <name val="Times New Roman"/>
      <family val="1"/>
    </font>
    <font>
      <b/>
      <u/>
      <sz val="12"/>
      <color indexed="10"/>
      <name val="Times New Roman"/>
      <family val="1"/>
    </font>
    <font>
      <b/>
      <sz val="11"/>
      <color indexed="10"/>
      <name val="Times New Roman"/>
      <family val="1"/>
    </font>
    <font>
      <b/>
      <sz val="14"/>
      <color indexed="9"/>
      <name val="Times New Roman"/>
      <family val="1"/>
    </font>
    <font>
      <b/>
      <sz val="14"/>
      <color indexed="8"/>
      <name val="Times New Roman"/>
      <family val="1"/>
    </font>
    <font>
      <sz val="14"/>
      <name val="Times New Roman"/>
      <family val="1"/>
    </font>
    <font>
      <b/>
      <u/>
      <sz val="11"/>
      <color indexed="10"/>
      <name val="Times New Roman"/>
      <family val="1"/>
    </font>
    <font>
      <b/>
      <sz val="14"/>
      <color indexed="12"/>
      <name val="Times New Roman"/>
      <family val="1"/>
    </font>
    <font>
      <b/>
      <sz val="16"/>
      <name val="Century Schoolbook"/>
      <family val="1"/>
    </font>
    <font>
      <b/>
      <sz val="12"/>
      <color indexed="10"/>
      <name val="Times New Roman"/>
      <family val="1"/>
    </font>
    <font>
      <sz val="11"/>
      <name val="Times New Roman"/>
      <family val="1"/>
    </font>
    <font>
      <sz val="11"/>
      <color indexed="10"/>
      <name val="Times New Roman"/>
      <family val="1"/>
    </font>
    <font>
      <b/>
      <u/>
      <sz val="12"/>
      <name val="Times New Roman"/>
      <family val="1"/>
    </font>
    <font>
      <sz val="11"/>
      <name val="Arial"/>
      <family val="2"/>
    </font>
    <font>
      <b/>
      <u/>
      <sz val="11"/>
      <name val="Times New Roman"/>
      <family val="1"/>
    </font>
    <font>
      <b/>
      <sz val="14"/>
      <color indexed="60"/>
      <name val="Times New Roman"/>
      <family val="1"/>
    </font>
    <font>
      <u/>
      <sz val="11"/>
      <color indexed="10"/>
      <name val="Times New Roman"/>
      <family val="1"/>
    </font>
    <font>
      <b/>
      <sz val="10"/>
      <color rgb="FFFF0000"/>
      <name val="Times New Roman"/>
      <family val="1"/>
    </font>
    <font>
      <b/>
      <sz val="11"/>
      <color rgb="FFFF0000"/>
      <name val="Times New Roman"/>
      <family val="1"/>
    </font>
    <font>
      <sz val="10"/>
      <color rgb="FFFF0000"/>
      <name val="Times New Roman"/>
      <family val="1"/>
    </font>
    <font>
      <sz val="11"/>
      <color rgb="FFFF0000"/>
      <name val="Times New Roman"/>
      <family val="1"/>
    </font>
    <font>
      <b/>
      <sz val="12"/>
      <color rgb="FFFF0000"/>
      <name val="Times New Roman"/>
      <family val="1"/>
    </font>
    <font>
      <sz val="12"/>
      <color rgb="FFFF0000"/>
      <name val="Times New Roman"/>
      <family val="1"/>
    </font>
    <font>
      <sz val="11"/>
      <color rgb="FFFF0000"/>
      <name val="Arial"/>
      <family val="2"/>
    </font>
  </fonts>
  <fills count="16">
    <fill>
      <patternFill patternType="none"/>
    </fill>
    <fill>
      <patternFill patternType="gray125"/>
    </fill>
    <fill>
      <patternFill patternType="solid">
        <fgColor indexed="52"/>
        <bgColor indexed="64"/>
      </patternFill>
    </fill>
    <fill>
      <patternFill patternType="solid">
        <fgColor indexed="48"/>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rgb="FF99CCFF"/>
        <bgColor indexed="64"/>
      </patternFill>
    </fill>
    <fill>
      <patternFill patternType="solid">
        <fgColor rgb="FFFFFF00"/>
        <bgColor indexed="64"/>
      </patternFill>
    </fill>
    <fill>
      <patternFill patternType="solid">
        <fgColor rgb="FFFFCC99"/>
        <bgColor indexed="64"/>
      </patternFill>
    </fill>
    <fill>
      <patternFill patternType="solid">
        <fgColor rgb="FFFCD5B4"/>
        <bgColor indexed="64"/>
      </patternFill>
    </fill>
    <fill>
      <patternFill patternType="solid">
        <fgColor rgb="FFC5D9F1"/>
        <bgColor indexed="64"/>
      </patternFill>
    </fill>
    <fill>
      <patternFill patternType="solid">
        <fgColor rgb="FFCCFFCC"/>
        <bgColor indexed="64"/>
      </patternFill>
    </fill>
  </fills>
  <borders count="10">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0" fillId="0" borderId="0"/>
    <xf numFmtId="0" fontId="21" fillId="0" borderId="0"/>
    <xf numFmtId="0" fontId="10" fillId="0" borderId="0"/>
  </cellStyleXfs>
  <cellXfs count="422">
    <xf numFmtId="0" fontId="0" fillId="0" borderId="0" xfId="0"/>
    <xf numFmtId="0" fontId="2" fillId="0" borderId="0" xfId="0" applyFont="1"/>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
    </xf>
    <xf numFmtId="0" fontId="2" fillId="0" borderId="1" xfId="0" applyFont="1" applyBorder="1"/>
    <xf numFmtId="165" fontId="2" fillId="0" borderId="0" xfId="0" applyNumberFormat="1" applyFont="1"/>
    <xf numFmtId="165" fontId="2" fillId="0" borderId="0" xfId="0" applyNumberFormat="1" applyFont="1" applyAlignment="1">
      <alignment horizontal="right"/>
    </xf>
    <xf numFmtId="3" fontId="2" fillId="0" borderId="0" xfId="0" applyNumberFormat="1" applyFont="1"/>
    <xf numFmtId="164" fontId="2" fillId="0" borderId="1" xfId="0" applyNumberFormat="1" applyFont="1" applyBorder="1"/>
    <xf numFmtId="9" fontId="2" fillId="0" borderId="0" xfId="0" applyNumberFormat="1" applyFont="1"/>
    <xf numFmtId="3" fontId="2" fillId="0" borderId="1" xfId="0" applyNumberFormat="1" applyFont="1" applyBorder="1"/>
    <xf numFmtId="3" fontId="4" fillId="0" borderId="0" xfId="0" applyNumberFormat="1" applyFont="1"/>
    <xf numFmtId="3" fontId="2" fillId="0" borderId="0" xfId="0" applyNumberFormat="1" applyFont="1" applyBorder="1"/>
    <xf numFmtId="3" fontId="1" fillId="0" borderId="0" xfId="0" applyNumberFormat="1" applyFont="1"/>
    <xf numFmtId="3" fontId="2" fillId="0" borderId="0" xfId="0" applyNumberFormat="1" applyFont="1" applyAlignment="1">
      <alignment horizontal="right"/>
    </xf>
    <xf numFmtId="3" fontId="4" fillId="0" borderId="0" xfId="0" applyNumberFormat="1" applyFont="1" applyAlignment="1">
      <alignment horizontal="center"/>
    </xf>
    <xf numFmtId="3" fontId="2" fillId="0" borderId="0" xfId="0" applyNumberFormat="1" applyFont="1" applyAlignment="1">
      <alignment horizontal="center"/>
    </xf>
    <xf numFmtId="3" fontId="2" fillId="0" borderId="0" xfId="0" applyNumberFormat="1" applyFont="1" applyBorder="1" applyAlignment="1">
      <alignment horizontal="center"/>
    </xf>
    <xf numFmtId="3" fontId="2" fillId="0" borderId="0" xfId="0" applyNumberFormat="1" applyFont="1" applyBorder="1" applyAlignment="1">
      <alignment horizontal="right"/>
    </xf>
    <xf numFmtId="3" fontId="2" fillId="0" borderId="0" xfId="0" applyNumberFormat="1" applyFont="1" applyAlignment="1">
      <alignment horizontal="left"/>
    </xf>
    <xf numFmtId="3" fontId="6" fillId="0" borderId="0" xfId="0" applyNumberFormat="1" applyFont="1"/>
    <xf numFmtId="0" fontId="2" fillId="0" borderId="2" xfId="0" applyFont="1" applyBorder="1" applyAlignment="1">
      <alignment horizontal="centerContinuous"/>
    </xf>
    <xf numFmtId="0" fontId="2" fillId="0" borderId="2" xfId="0" applyFont="1" applyBorder="1" applyAlignment="1">
      <alignment horizontal="center"/>
    </xf>
    <xf numFmtId="0" fontId="2" fillId="0" borderId="2" xfId="0" applyFont="1" applyBorder="1" applyAlignment="1">
      <alignment horizontal="right"/>
    </xf>
    <xf numFmtId="3" fontId="4" fillId="0" borderId="0" xfId="0" applyNumberFormat="1" applyFont="1" applyBorder="1" applyAlignment="1">
      <alignment horizontal="center"/>
    </xf>
    <xf numFmtId="10" fontId="2" fillId="0" borderId="0" xfId="0" applyNumberFormat="1" applyFont="1" applyBorder="1"/>
    <xf numFmtId="3" fontId="9" fillId="0" borderId="0" xfId="0" applyNumberFormat="1" applyFont="1"/>
    <xf numFmtId="3" fontId="10" fillId="0" borderId="0" xfId="0" applyNumberFormat="1" applyFont="1"/>
    <xf numFmtId="3" fontId="10" fillId="0" borderId="0" xfId="0" applyNumberFormat="1" applyFont="1" applyAlignment="1">
      <alignment horizontal="center"/>
    </xf>
    <xf numFmtId="3" fontId="10" fillId="0" borderId="0" xfId="0" applyNumberFormat="1" applyFont="1" applyFill="1"/>
    <xf numFmtId="165" fontId="9" fillId="0" borderId="3" xfId="0" applyNumberFormat="1" applyFont="1" applyBorder="1"/>
    <xf numFmtId="0" fontId="12" fillId="0" borderId="0" xfId="0" applyFont="1"/>
    <xf numFmtId="3" fontId="13" fillId="0" borderId="0" xfId="0" applyNumberFormat="1" applyFont="1"/>
    <xf numFmtId="3" fontId="2" fillId="0" borderId="0" xfId="0" applyNumberFormat="1" applyFont="1" applyFill="1" applyBorder="1" applyAlignment="1">
      <alignment horizontal="right"/>
    </xf>
    <xf numFmtId="0" fontId="0" fillId="0" borderId="0" xfId="0" applyAlignment="1"/>
    <xf numFmtId="3" fontId="15" fillId="2" borderId="0" xfId="0" applyNumberFormat="1" applyFont="1" applyFill="1" applyAlignment="1">
      <alignment horizontal="center"/>
    </xf>
    <xf numFmtId="3" fontId="14" fillId="3" borderId="0" xfId="0" applyNumberFormat="1" applyFont="1" applyFill="1" applyAlignment="1">
      <alignment horizontal="center"/>
    </xf>
    <xf numFmtId="3" fontId="15" fillId="4" borderId="0" xfId="0" applyNumberFormat="1" applyFont="1" applyFill="1" applyAlignment="1">
      <alignment horizontal="center"/>
    </xf>
    <xf numFmtId="3" fontId="2" fillId="0" borderId="0" xfId="0" applyNumberFormat="1" applyFont="1" applyFill="1" applyBorder="1" applyAlignment="1">
      <alignment horizontal="center"/>
    </xf>
    <xf numFmtId="3" fontId="2" fillId="0" borderId="0" xfId="0" applyNumberFormat="1" applyFont="1" applyFill="1" applyBorder="1"/>
    <xf numFmtId="3" fontId="2" fillId="0" borderId="0" xfId="0" applyNumberFormat="1" applyFont="1" applyAlignment="1"/>
    <xf numFmtId="0" fontId="18" fillId="0" borderId="0" xfId="0" applyFont="1"/>
    <xf numFmtId="0" fontId="19" fillId="0" borderId="0" xfId="0" applyFont="1"/>
    <xf numFmtId="0" fontId="0" fillId="0" borderId="0" xfId="0" quotePrefix="1"/>
    <xf numFmtId="0" fontId="20" fillId="0" borderId="0" xfId="0" applyFont="1"/>
    <xf numFmtId="0" fontId="20" fillId="0" borderId="0" xfId="0" applyFont="1" applyAlignment="1"/>
    <xf numFmtId="165" fontId="2" fillId="5" borderId="0" xfId="0" applyNumberFormat="1" applyFont="1" applyFill="1"/>
    <xf numFmtId="3" fontId="2" fillId="5" borderId="0" xfId="0" applyNumberFormat="1" applyFont="1" applyFill="1"/>
    <xf numFmtId="165" fontId="2" fillId="5" borderId="4" xfId="0" applyNumberFormat="1" applyFont="1" applyFill="1" applyBorder="1"/>
    <xf numFmtId="10" fontId="8" fillId="6" borderId="0" xfId="0" applyNumberFormat="1" applyFont="1" applyFill="1"/>
    <xf numFmtId="10" fontId="2" fillId="6" borderId="3" xfId="0" applyNumberFormat="1" applyFont="1" applyFill="1" applyBorder="1"/>
    <xf numFmtId="165" fontId="2" fillId="6" borderId="0" xfId="0" applyNumberFormat="1" applyFont="1" applyFill="1"/>
    <xf numFmtId="3" fontId="2" fillId="6" borderId="0" xfId="0" applyNumberFormat="1" applyFont="1" applyFill="1"/>
    <xf numFmtId="165" fontId="2" fillId="6" borderId="4" xfId="0" applyNumberFormat="1" applyFont="1" applyFill="1" applyBorder="1"/>
    <xf numFmtId="3" fontId="2" fillId="6" borderId="4" xfId="0" applyNumberFormat="1" applyFont="1" applyFill="1" applyBorder="1"/>
    <xf numFmtId="3" fontId="2" fillId="6" borderId="0" xfId="0" applyNumberFormat="1" applyFont="1" applyFill="1" applyBorder="1"/>
    <xf numFmtId="3" fontId="2" fillId="0" borderId="0" xfId="0" applyNumberFormat="1" applyFont="1" applyFill="1"/>
    <xf numFmtId="3" fontId="4" fillId="0" borderId="0" xfId="0" applyNumberFormat="1" applyFont="1" applyFill="1" applyAlignment="1">
      <alignment horizontal="center"/>
    </xf>
    <xf numFmtId="3" fontId="2" fillId="0" borderId="0" xfId="0" applyNumberFormat="1" applyFont="1" applyFill="1" applyAlignment="1">
      <alignment horizontal="right"/>
    </xf>
    <xf numFmtId="0" fontId="9" fillId="0" borderId="0" xfId="0" applyFont="1"/>
    <xf numFmtId="10" fontId="2" fillId="7" borderId="2" xfId="0" applyNumberFormat="1" applyFont="1" applyFill="1" applyBorder="1" applyAlignment="1">
      <alignment horizontal="center"/>
    </xf>
    <xf numFmtId="3" fontId="2" fillId="7" borderId="0" xfId="0" applyNumberFormat="1" applyFont="1" applyFill="1"/>
    <xf numFmtId="3" fontId="2" fillId="7" borderId="0" xfId="0" applyNumberFormat="1" applyFont="1" applyFill="1" applyAlignment="1">
      <alignment horizontal="right"/>
    </xf>
    <xf numFmtId="3" fontId="2" fillId="0" borderId="0" xfId="0" applyNumberFormat="1" applyFont="1" applyFill="1" applyAlignment="1">
      <alignment horizontal="center"/>
    </xf>
    <xf numFmtId="3" fontId="10" fillId="0" borderId="0" xfId="2" applyNumberFormat="1" applyFont="1"/>
    <xf numFmtId="0" fontId="1" fillId="0" borderId="0" xfId="0" applyFont="1"/>
    <xf numFmtId="0" fontId="16" fillId="0" borderId="0" xfId="0" applyFont="1"/>
    <xf numFmtId="0" fontId="2" fillId="0" borderId="0" xfId="0" applyFont="1" applyFill="1"/>
    <xf numFmtId="0" fontId="2" fillId="0" borderId="0" xfId="0" applyFont="1" applyAlignment="1">
      <alignment vertical="top"/>
    </xf>
    <xf numFmtId="3" fontId="5" fillId="0" borderId="0" xfId="0" applyNumberFormat="1" applyFont="1"/>
    <xf numFmtId="3" fontId="28" fillId="0" borderId="0" xfId="0" applyNumberFormat="1" applyFont="1" applyAlignment="1">
      <alignment horizontal="center"/>
    </xf>
    <xf numFmtId="3" fontId="2" fillId="0" borderId="0" xfId="0" applyNumberFormat="1" applyFont="1" applyBorder="1" applyAlignment="1">
      <alignment horizontal="centerContinuous"/>
    </xf>
    <xf numFmtId="3" fontId="9" fillId="0" borderId="0" xfId="0" applyNumberFormat="1" applyFont="1" applyAlignment="1">
      <alignment horizontal="center"/>
    </xf>
    <xf numFmtId="3" fontId="2" fillId="6" borderId="5" xfId="0" applyNumberFormat="1" applyFont="1" applyFill="1" applyBorder="1"/>
    <xf numFmtId="3" fontId="2" fillId="8" borderId="5" xfId="0" applyNumberFormat="1" applyFont="1" applyFill="1" applyBorder="1"/>
    <xf numFmtId="3" fontId="2" fillId="7" borderId="1" xfId="0" applyNumberFormat="1" applyFont="1" applyFill="1" applyBorder="1"/>
    <xf numFmtId="3" fontId="2" fillId="8" borderId="1" xfId="0" applyNumberFormat="1" applyFont="1" applyFill="1" applyBorder="1"/>
    <xf numFmtId="3" fontId="2" fillId="7" borderId="0" xfId="0" applyNumberFormat="1" applyFont="1" applyFill="1" applyBorder="1"/>
    <xf numFmtId="3" fontId="2" fillId="6" borderId="6" xfId="0" applyNumberFormat="1" applyFont="1" applyFill="1" applyBorder="1"/>
    <xf numFmtId="3" fontId="29" fillId="0" borderId="0" xfId="0" applyNumberFormat="1" applyFont="1" applyAlignment="1">
      <alignment horizontal="center"/>
    </xf>
    <xf numFmtId="3" fontId="10" fillId="0" borderId="0" xfId="0" applyNumberFormat="1" applyFont="1" applyBorder="1"/>
    <xf numFmtId="3" fontId="10" fillId="0" borderId="0" xfId="0" applyNumberFormat="1" applyFont="1" applyFill="1" applyBorder="1"/>
    <xf numFmtId="3" fontId="10" fillId="0" borderId="0" xfId="0" applyNumberFormat="1" applyFont="1" applyBorder="1" applyAlignment="1">
      <alignment horizontal="center"/>
    </xf>
    <xf numFmtId="3" fontId="10"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0" xfId="0" applyNumberFormat="1" applyFont="1" applyBorder="1" applyAlignment="1">
      <alignment horizontal="center"/>
    </xf>
    <xf numFmtId="3" fontId="9" fillId="0" borderId="0" xfId="0" applyNumberFormat="1" applyFont="1" applyFill="1" applyAlignment="1">
      <alignment horizontal="center"/>
    </xf>
    <xf numFmtId="3" fontId="9" fillId="0" borderId="2" xfId="0" applyNumberFormat="1" applyFont="1" applyBorder="1" applyAlignment="1">
      <alignment horizontal="centerContinuous"/>
    </xf>
    <xf numFmtId="3" fontId="9" fillId="0" borderId="2" xfId="0" applyNumberFormat="1" applyFont="1" applyBorder="1" applyAlignment="1">
      <alignment horizontal="center"/>
    </xf>
    <xf numFmtId="3" fontId="9" fillId="0" borderId="2" xfId="0" applyNumberFormat="1" applyFont="1" applyFill="1" applyBorder="1" applyAlignment="1">
      <alignment horizontal="center"/>
    </xf>
    <xf numFmtId="3" fontId="4" fillId="0" borderId="0" xfId="0" applyNumberFormat="1" applyFont="1" applyAlignment="1"/>
    <xf numFmtId="3" fontId="2" fillId="7" borderId="0" xfId="0" applyNumberFormat="1" applyFont="1" applyFill="1" applyBorder="1" applyAlignment="1"/>
    <xf numFmtId="3" fontId="2" fillId="0" borderId="0" xfId="0" applyNumberFormat="1" applyFont="1" applyBorder="1" applyAlignment="1"/>
    <xf numFmtId="3" fontId="2" fillId="7" borderId="0" xfId="0" applyNumberFormat="1" applyFont="1" applyFill="1" applyAlignment="1"/>
    <xf numFmtId="3" fontId="2" fillId="0" borderId="0" xfId="0" applyNumberFormat="1" applyFont="1" applyFill="1" applyBorder="1" applyAlignment="1"/>
    <xf numFmtId="3" fontId="2" fillId="0" borderId="0" xfId="0" applyNumberFormat="1" applyFont="1" applyBorder="1" applyAlignment="1">
      <alignment horizontal="left"/>
    </xf>
    <xf numFmtId="3" fontId="2" fillId="0" borderId="0" xfId="0" applyNumberFormat="1" applyFont="1" applyFill="1" applyBorder="1" applyAlignment="1">
      <alignment horizontal="left"/>
    </xf>
    <xf numFmtId="3" fontId="30" fillId="0" borderId="0" xfId="0" applyNumberFormat="1" applyFont="1"/>
    <xf numFmtId="3" fontId="4" fillId="0" borderId="0" xfId="0" applyNumberFormat="1" applyFont="1" applyBorder="1" applyAlignment="1">
      <alignment horizontal="centerContinuous"/>
    </xf>
    <xf numFmtId="3" fontId="4" fillId="0" borderId="0" xfId="0" applyNumberFormat="1" applyFont="1" applyFill="1"/>
    <xf numFmtId="3" fontId="17" fillId="0" borderId="0" xfId="0" applyNumberFormat="1" applyFont="1"/>
    <xf numFmtId="3" fontId="10" fillId="0" borderId="1" xfId="0" applyNumberFormat="1" applyFont="1" applyBorder="1"/>
    <xf numFmtId="3" fontId="10" fillId="6" borderId="3" xfId="0" applyNumberFormat="1" applyFont="1" applyFill="1" applyBorder="1"/>
    <xf numFmtId="3" fontId="10" fillId="5" borderId="0" xfId="0" applyNumberFormat="1" applyFont="1" applyFill="1"/>
    <xf numFmtId="3" fontId="10" fillId="6" borderId="0" xfId="0" applyNumberFormat="1" applyFont="1" applyFill="1" applyBorder="1"/>
    <xf numFmtId="3" fontId="10" fillId="0" borderId="0" xfId="0" applyNumberFormat="1" applyFont="1" applyAlignment="1">
      <alignment horizontal="right"/>
    </xf>
    <xf numFmtId="3" fontId="10" fillId="6" borderId="4" xfId="0" applyNumberFormat="1" applyFont="1" applyFill="1" applyBorder="1"/>
    <xf numFmtId="3" fontId="9" fillId="0" borderId="0" xfId="3" applyNumberFormat="1" applyFont="1" applyAlignment="1">
      <alignment horizontal="center"/>
    </xf>
    <xf numFmtId="3" fontId="9" fillId="0" borderId="2" xfId="3" applyNumberFormat="1" applyFont="1" applyBorder="1" applyAlignment="1">
      <alignment horizontal="center"/>
    </xf>
    <xf numFmtId="3" fontId="10" fillId="0" borderId="0" xfId="0" applyNumberFormat="1" applyFont="1" applyFill="1" applyAlignment="1">
      <alignment horizontal="right"/>
    </xf>
    <xf numFmtId="9" fontId="10" fillId="0" borderId="0" xfId="0" applyNumberFormat="1" applyFont="1"/>
    <xf numFmtId="3" fontId="9" fillId="0" borderId="0" xfId="0" applyNumberFormat="1" applyFont="1" applyAlignment="1">
      <alignment horizontal="right"/>
    </xf>
    <xf numFmtId="9" fontId="9" fillId="0" borderId="0" xfId="0" applyNumberFormat="1" applyFont="1" applyAlignment="1">
      <alignment horizontal="center"/>
    </xf>
    <xf numFmtId="9" fontId="9" fillId="0" borderId="2" xfId="0" applyNumberFormat="1" applyFont="1" applyBorder="1" applyAlignment="1">
      <alignment horizontal="center"/>
    </xf>
    <xf numFmtId="3" fontId="10" fillId="6" borderId="0" xfId="0" applyNumberFormat="1" applyFont="1" applyFill="1"/>
    <xf numFmtId="9" fontId="10" fillId="6" borderId="0" xfId="0" applyNumberFormat="1" applyFont="1" applyFill="1" applyAlignment="1">
      <alignment horizontal="right"/>
    </xf>
    <xf numFmtId="9" fontId="10" fillId="0" borderId="0" xfId="0" applyNumberFormat="1" applyFont="1" applyBorder="1"/>
    <xf numFmtId="3" fontId="10" fillId="0" borderId="0" xfId="0" applyNumberFormat="1" applyFont="1" applyAlignment="1">
      <alignment horizontal="left"/>
    </xf>
    <xf numFmtId="9" fontId="10" fillId="0" borderId="0" xfId="0" applyNumberFormat="1" applyFont="1" applyAlignment="1">
      <alignment horizontal="right"/>
    </xf>
    <xf numFmtId="3" fontId="31" fillId="0" borderId="0" xfId="0" applyNumberFormat="1" applyFont="1" applyFill="1" applyBorder="1"/>
    <xf numFmtId="3" fontId="31" fillId="0" borderId="0" xfId="0" applyNumberFormat="1" applyFont="1" applyFill="1" applyBorder="1" applyAlignment="1">
      <alignment horizontal="right"/>
    </xf>
    <xf numFmtId="3" fontId="10" fillId="0" borderId="0" xfId="0" applyNumberFormat="1" applyFont="1" applyFill="1" applyAlignment="1">
      <alignment horizontal="center"/>
    </xf>
    <xf numFmtId="3" fontId="9" fillId="0" borderId="0" xfId="0" applyNumberFormat="1" applyFont="1" applyAlignment="1">
      <alignment horizontal="right" vertical="top"/>
    </xf>
    <xf numFmtId="3" fontId="10" fillId="0" borderId="0" xfId="3" applyNumberFormat="1" applyFont="1" applyAlignment="1">
      <alignment horizontal="center"/>
    </xf>
    <xf numFmtId="3" fontId="10" fillId="0" borderId="0" xfId="0" applyNumberFormat="1" applyFont="1" applyAlignment="1"/>
    <xf numFmtId="3" fontId="10" fillId="0" borderId="0" xfId="0" applyNumberFormat="1" applyFont="1" applyFill="1" applyAlignment="1"/>
    <xf numFmtId="0" fontId="10" fillId="0" borderId="0" xfId="0" applyFont="1" applyAlignment="1"/>
    <xf numFmtId="0" fontId="10" fillId="0" borderId="0" xfId="0" applyFont="1" applyFill="1" applyAlignment="1"/>
    <xf numFmtId="3" fontId="10" fillId="0" borderId="1" xfId="0" applyNumberFormat="1" applyFont="1" applyFill="1" applyBorder="1"/>
    <xf numFmtId="3" fontId="29" fillId="0" borderId="0" xfId="0" applyNumberFormat="1" applyFont="1" applyFill="1" applyAlignment="1">
      <alignment horizontal="center"/>
    </xf>
    <xf numFmtId="0" fontId="28" fillId="0" borderId="0" xfId="0" applyFont="1" applyAlignment="1">
      <alignment horizontal="center"/>
    </xf>
    <xf numFmtId="0" fontId="28" fillId="0" borderId="0" xfId="0" applyFont="1" applyAlignment="1">
      <alignment horizontal="right"/>
    </xf>
    <xf numFmtId="0" fontId="28" fillId="0" borderId="0" xfId="0" applyFont="1"/>
    <xf numFmtId="0" fontId="28" fillId="0" borderId="2" xfId="0" applyFont="1" applyBorder="1" applyAlignment="1">
      <alignment horizontal="right"/>
    </xf>
    <xf numFmtId="0" fontId="30" fillId="0" borderId="0" xfId="0" applyFont="1" applyAlignment="1">
      <alignment horizontal="right"/>
    </xf>
    <xf numFmtId="165" fontId="30" fillId="0" borderId="0" xfId="0" applyNumberFormat="1" applyFont="1" applyAlignment="1">
      <alignment horizontal="right"/>
    </xf>
    <xf numFmtId="3" fontId="10" fillId="0" borderId="0" xfId="0" applyNumberFormat="1" applyFont="1" applyFill="1" applyBorder="1" applyAlignment="1"/>
    <xf numFmtId="3" fontId="10" fillId="0" borderId="0" xfId="0" applyNumberFormat="1" applyFont="1" applyBorder="1" applyAlignment="1"/>
    <xf numFmtId="0" fontId="10" fillId="0" borderId="0" xfId="0" applyFont="1" applyFill="1" applyBorder="1" applyAlignment="1"/>
    <xf numFmtId="3" fontId="10" fillId="6" borderId="6" xfId="0" applyNumberFormat="1" applyFont="1" applyFill="1" applyBorder="1"/>
    <xf numFmtId="3" fontId="10" fillId="6" borderId="5" xfId="0" applyNumberFormat="1" applyFont="1" applyFill="1" applyBorder="1"/>
    <xf numFmtId="3" fontId="1" fillId="0" borderId="0" xfId="2" applyNumberFormat="1" applyFont="1"/>
    <xf numFmtId="3" fontId="9" fillId="0" borderId="0" xfId="2" applyNumberFormat="1" applyFont="1"/>
    <xf numFmtId="0" fontId="4" fillId="0" borderId="0" xfId="2" applyFont="1"/>
    <xf numFmtId="3" fontId="10" fillId="0" borderId="0" xfId="2" applyNumberFormat="1" applyFont="1" applyAlignment="1">
      <alignment horizontal="center"/>
    </xf>
    <xf numFmtId="3" fontId="10" fillId="0" borderId="0" xfId="3" applyNumberFormat="1" applyFont="1" applyFill="1" applyBorder="1"/>
    <xf numFmtId="3" fontId="10" fillId="7" borderId="0" xfId="3" applyNumberFormat="1" applyFont="1" applyFill="1" applyAlignment="1">
      <alignment horizontal="right"/>
    </xf>
    <xf numFmtId="3" fontId="10" fillId="7" borderId="0" xfId="3" applyNumberFormat="1" applyFont="1" applyFill="1"/>
    <xf numFmtId="165" fontId="10" fillId="7" borderId="0" xfId="3" applyNumberFormat="1" applyFont="1" applyFill="1"/>
    <xf numFmtId="165" fontId="10" fillId="0" borderId="0" xfId="3" applyNumberFormat="1" applyFont="1" applyFill="1" applyBorder="1"/>
    <xf numFmtId="165" fontId="10" fillId="7" borderId="0" xfId="3" applyNumberFormat="1" applyFont="1" applyFill="1" applyAlignment="1">
      <alignment horizontal="right"/>
    </xf>
    <xf numFmtId="165" fontId="10" fillId="0" borderId="0" xfId="3" applyNumberFormat="1" applyFont="1" applyFill="1" applyBorder="1" applyAlignment="1">
      <alignment horizontal="right"/>
    </xf>
    <xf numFmtId="3" fontId="10" fillId="0" borderId="0" xfId="3" applyNumberFormat="1" applyFont="1" applyFill="1" applyBorder="1" applyAlignment="1">
      <alignment horizontal="right"/>
    </xf>
    <xf numFmtId="0" fontId="30" fillId="0" borderId="0" xfId="0" applyFont="1"/>
    <xf numFmtId="0" fontId="2" fillId="0" borderId="0" xfId="0" applyFont="1" applyAlignment="1"/>
    <xf numFmtId="3" fontId="3" fillId="0" borderId="0" xfId="0" applyNumberFormat="1" applyFont="1"/>
    <xf numFmtId="0" fontId="4" fillId="0" borderId="0" xfId="0" applyFont="1" applyAlignment="1">
      <alignment horizontal="center"/>
    </xf>
    <xf numFmtId="3" fontId="2" fillId="10" borderId="0" xfId="0" applyNumberFormat="1" applyFont="1" applyFill="1"/>
    <xf numFmtId="3" fontId="5" fillId="0" borderId="0" xfId="0" applyNumberFormat="1" applyFont="1" applyFill="1"/>
    <xf numFmtId="3" fontId="32" fillId="0" borderId="0" xfId="0" applyNumberFormat="1" applyFont="1" applyAlignment="1">
      <alignment horizontal="right"/>
    </xf>
    <xf numFmtId="3" fontId="32" fillId="0" borderId="0" xfId="0" applyNumberFormat="1" applyFont="1" applyAlignment="1">
      <alignment horizontal="center"/>
    </xf>
    <xf numFmtId="3" fontId="32" fillId="0" borderId="0" xfId="0" applyNumberFormat="1" applyFont="1" applyBorder="1" applyAlignment="1">
      <alignment horizontal="center"/>
    </xf>
    <xf numFmtId="3" fontId="32" fillId="0" borderId="0" xfId="0" applyNumberFormat="1" applyFont="1" applyFill="1" applyBorder="1" applyAlignment="1">
      <alignment horizontal="center"/>
    </xf>
    <xf numFmtId="3" fontId="23" fillId="0" borderId="0" xfId="0" applyNumberFormat="1" applyFont="1" applyFill="1"/>
    <xf numFmtId="3" fontId="5" fillId="0" borderId="0" xfId="0" applyNumberFormat="1" applyFont="1" applyAlignment="1">
      <alignment horizontal="center"/>
    </xf>
    <xf numFmtId="3" fontId="3" fillId="0" borderId="0" xfId="0" applyNumberFormat="1" applyFont="1" applyBorder="1" applyAlignment="1">
      <alignment horizontal="center"/>
    </xf>
    <xf numFmtId="3" fontId="3" fillId="0" borderId="0" xfId="0" applyNumberFormat="1" applyFont="1" applyBorder="1"/>
    <xf numFmtId="3" fontId="5" fillId="0" borderId="0" xfId="0" applyNumberFormat="1" applyFont="1" applyBorder="1"/>
    <xf numFmtId="3" fontId="5" fillId="0" borderId="0" xfId="0" applyNumberFormat="1" applyFont="1" applyBorder="1" applyAlignment="1">
      <alignment horizontal="center"/>
    </xf>
    <xf numFmtId="3" fontId="3" fillId="0" borderId="0" xfId="0" applyNumberFormat="1" applyFont="1" applyFill="1" applyBorder="1"/>
    <xf numFmtId="3" fontId="3" fillId="0" borderId="0" xfId="0" applyNumberFormat="1" applyFont="1" applyBorder="1" applyAlignment="1">
      <alignment horizontal="centerContinuous"/>
    </xf>
    <xf numFmtId="3" fontId="3" fillId="0" borderId="0" xfId="0" applyNumberFormat="1" applyFont="1" applyFill="1" applyBorder="1" applyAlignment="1">
      <alignment horizontal="center"/>
    </xf>
    <xf numFmtId="3" fontId="3" fillId="0" borderId="0" xfId="0" applyNumberFormat="1" applyFont="1" applyAlignment="1">
      <alignment horizontal="center"/>
    </xf>
    <xf numFmtId="3" fontId="3" fillId="0" borderId="2" xfId="0" applyNumberFormat="1" applyFont="1" applyBorder="1" applyAlignment="1">
      <alignment horizontal="left"/>
    </xf>
    <xf numFmtId="3" fontId="3" fillId="0" borderId="2" xfId="0" applyNumberFormat="1" applyFont="1" applyBorder="1" applyAlignment="1">
      <alignment horizontal="centerContinuous"/>
    </xf>
    <xf numFmtId="3" fontId="3" fillId="0" borderId="2" xfId="0" applyNumberFormat="1" applyFont="1" applyBorder="1" applyAlignment="1">
      <alignment horizontal="center"/>
    </xf>
    <xf numFmtId="3" fontId="3" fillId="0" borderId="2" xfId="0" applyNumberFormat="1" applyFont="1" applyFill="1" applyBorder="1" applyAlignment="1">
      <alignment horizontal="center"/>
    </xf>
    <xf numFmtId="3" fontId="32" fillId="0" borderId="2" xfId="0" applyNumberFormat="1" applyFont="1" applyBorder="1" applyAlignment="1">
      <alignment horizontal="center"/>
    </xf>
    <xf numFmtId="3" fontId="32" fillId="0" borderId="2" xfId="0" applyNumberFormat="1" applyFont="1" applyFill="1" applyBorder="1" applyAlignment="1">
      <alignment horizontal="center"/>
    </xf>
    <xf numFmtId="3" fontId="5" fillId="0" borderId="0" xfId="0" applyNumberFormat="1" applyFont="1" applyFill="1" applyBorder="1" applyAlignment="1">
      <alignment horizontal="center"/>
    </xf>
    <xf numFmtId="3" fontId="5" fillId="0" borderId="0" xfId="0" applyNumberFormat="1" applyFont="1" applyBorder="1" applyAlignment="1">
      <alignment horizontal="centerContinuous"/>
    </xf>
    <xf numFmtId="3" fontId="5" fillId="0" borderId="0" xfId="0" applyNumberFormat="1" applyFont="1" applyAlignment="1">
      <alignment horizontal="right"/>
    </xf>
    <xf numFmtId="3" fontId="5" fillId="0" borderId="0" xfId="0" applyNumberFormat="1" applyFont="1" applyFill="1" applyBorder="1"/>
    <xf numFmtId="3" fontId="33" fillId="0" borderId="0" xfId="0" applyNumberFormat="1" applyFont="1"/>
    <xf numFmtId="3" fontId="3" fillId="0" borderId="1" xfId="0" applyNumberFormat="1" applyFont="1" applyBorder="1" applyAlignment="1">
      <alignment horizontal="centerContinuous"/>
    </xf>
    <xf numFmtId="3" fontId="5" fillId="0" borderId="1" xfId="0" applyNumberFormat="1" applyFont="1" applyFill="1" applyBorder="1" applyAlignment="1">
      <alignment horizontal="centerContinuous"/>
    </xf>
    <xf numFmtId="3" fontId="3" fillId="0" borderId="1" xfId="0" applyNumberFormat="1" applyFont="1" applyFill="1" applyBorder="1" applyAlignment="1">
      <alignment horizontal="centerContinuous"/>
    </xf>
    <xf numFmtId="3" fontId="5" fillId="0" borderId="1" xfId="0" applyNumberFormat="1" applyFont="1" applyBorder="1" applyAlignment="1">
      <alignment horizontal="centerContinuous"/>
    </xf>
    <xf numFmtId="3" fontId="5" fillId="0" borderId="0" xfId="0" applyNumberFormat="1" applyFont="1" applyFill="1" applyBorder="1" applyAlignment="1">
      <alignment horizontal="centerContinuous"/>
    </xf>
    <xf numFmtId="3" fontId="3" fillId="0" borderId="0" xfId="0" applyNumberFormat="1" applyFont="1" applyFill="1" applyBorder="1" applyAlignment="1">
      <alignment horizontal="centerContinuous"/>
    </xf>
    <xf numFmtId="3" fontId="3" fillId="0" borderId="0" xfId="0" applyNumberFormat="1" applyFont="1" applyFill="1" applyAlignment="1">
      <alignment horizontal="center"/>
    </xf>
    <xf numFmtId="3" fontId="32" fillId="0" borderId="0" xfId="0" applyNumberFormat="1" applyFont="1" applyAlignment="1"/>
    <xf numFmtId="3" fontId="3" fillId="0" borderId="2" xfId="0" applyNumberFormat="1" applyFont="1" applyBorder="1"/>
    <xf numFmtId="9" fontId="5" fillId="0" borderId="0" xfId="0" applyNumberFormat="1" applyFont="1"/>
    <xf numFmtId="0" fontId="5" fillId="0" borderId="0" xfId="0" applyFont="1" applyBorder="1" applyAlignment="1">
      <alignment horizontal="center"/>
    </xf>
    <xf numFmtId="0" fontId="5" fillId="0" borderId="0" xfId="0" applyFont="1" applyFill="1" applyBorder="1" applyAlignment="1">
      <alignment horizontal="center"/>
    </xf>
    <xf numFmtId="3" fontId="3" fillId="0" borderId="0" xfId="0" applyNumberFormat="1" applyFont="1" applyAlignment="1">
      <alignment horizontal="right"/>
    </xf>
    <xf numFmtId="3" fontId="3" fillId="0" borderId="0" xfId="0" applyNumberFormat="1" applyFont="1" applyFill="1" applyAlignment="1">
      <alignment horizontal="right"/>
    </xf>
    <xf numFmtId="9" fontId="3" fillId="0" borderId="0" xfId="0" applyNumberFormat="1" applyFont="1" applyAlignment="1">
      <alignment horizontal="center"/>
    </xf>
    <xf numFmtId="3" fontId="3" fillId="0" borderId="0" xfId="3" applyNumberFormat="1" applyFont="1" applyAlignment="1">
      <alignment horizontal="center"/>
    </xf>
    <xf numFmtId="3" fontId="3" fillId="0" borderId="2" xfId="3" applyNumberFormat="1" applyFont="1" applyBorder="1" applyAlignment="1">
      <alignment horizontal="center"/>
    </xf>
    <xf numFmtId="9" fontId="3" fillId="0" borderId="2" xfId="0" applyNumberFormat="1" applyFont="1" applyBorder="1" applyAlignment="1">
      <alignment horizontal="center"/>
    </xf>
    <xf numFmtId="3" fontId="2" fillId="0" borderId="0" xfId="3" applyNumberFormat="1" applyFont="1" applyFill="1" applyBorder="1"/>
    <xf numFmtId="3" fontId="30" fillId="0" borderId="0" xfId="0" applyNumberFormat="1" applyFont="1" applyAlignment="1">
      <alignment horizontal="center"/>
    </xf>
    <xf numFmtId="3" fontId="2" fillId="0" borderId="0" xfId="3" applyNumberFormat="1" applyFont="1" applyAlignment="1">
      <alignment horizontal="center"/>
    </xf>
    <xf numFmtId="3" fontId="2" fillId="7" borderId="1" xfId="0" applyNumberFormat="1" applyFont="1" applyFill="1" applyBorder="1" applyAlignment="1"/>
    <xf numFmtId="3" fontId="10" fillId="0" borderId="0" xfId="3" applyNumberFormat="1" applyFont="1"/>
    <xf numFmtId="3" fontId="10" fillId="0" borderId="0" xfId="3" applyNumberFormat="1" applyFont="1" applyFill="1" applyAlignment="1">
      <alignment horizontal="right"/>
    </xf>
    <xf numFmtId="3" fontId="10" fillId="0" borderId="0" xfId="3" applyNumberFormat="1" applyFont="1" applyAlignment="1">
      <alignment horizontal="right"/>
    </xf>
    <xf numFmtId="3" fontId="29" fillId="0" borderId="0" xfId="0" applyNumberFormat="1" applyFont="1"/>
    <xf numFmtId="0" fontId="24" fillId="0" borderId="0" xfId="0" applyFont="1" applyBorder="1" applyAlignment="1">
      <alignment wrapText="1"/>
    </xf>
    <xf numFmtId="0" fontId="24" fillId="0" borderId="0" xfId="0" applyFont="1" applyFill="1" applyBorder="1" applyAlignment="1">
      <alignment wrapText="1"/>
    </xf>
    <xf numFmtId="3" fontId="10" fillId="0" borderId="0" xfId="0" applyNumberFormat="1" applyFont="1" applyBorder="1" applyAlignment="1">
      <alignment vertical="top"/>
    </xf>
    <xf numFmtId="0" fontId="10" fillId="0" borderId="0" xfId="0" applyFont="1" applyFill="1" applyBorder="1" applyAlignment="1">
      <alignment vertical="center" wrapText="1"/>
    </xf>
    <xf numFmtId="0" fontId="10" fillId="0" borderId="0" xfId="0" applyFont="1" applyFill="1" applyBorder="1" applyAlignment="1">
      <alignment wrapText="1"/>
    </xf>
    <xf numFmtId="3" fontId="10" fillId="0" borderId="0" xfId="0" applyNumberFormat="1" applyFont="1" applyFill="1" applyBorder="1" applyAlignment="1">
      <alignment horizontal="left" vertical="center" wrapText="1"/>
    </xf>
    <xf numFmtId="3" fontId="10" fillId="0" borderId="0" xfId="0" applyNumberFormat="1" applyFont="1" applyBorder="1" applyAlignment="1">
      <alignment horizontal="left" vertical="top" wrapText="1"/>
    </xf>
    <xf numFmtId="3" fontId="10" fillId="0" borderId="0" xfId="0" applyNumberFormat="1" applyFont="1" applyBorder="1" applyAlignment="1">
      <alignment vertical="center"/>
    </xf>
    <xf numFmtId="3" fontId="10" fillId="0" borderId="0" xfId="0" applyNumberFormat="1" applyFont="1" applyFill="1" applyBorder="1" applyAlignment="1">
      <alignment vertical="center"/>
    </xf>
    <xf numFmtId="3" fontId="31" fillId="0" borderId="0" xfId="0" applyNumberFormat="1" applyFont="1" applyBorder="1" applyAlignment="1"/>
    <xf numFmtId="0" fontId="31" fillId="0" borderId="0" xfId="0" applyFont="1" applyBorder="1" applyAlignment="1">
      <alignment vertical="center" wrapText="1"/>
    </xf>
    <xf numFmtId="0" fontId="31" fillId="0" borderId="0" xfId="0" applyFont="1" applyFill="1" applyBorder="1" applyAlignment="1">
      <alignment vertical="center" wrapText="1"/>
    </xf>
    <xf numFmtId="0" fontId="10" fillId="0" borderId="0" xfId="0" applyFont="1" applyBorder="1" applyAlignment="1">
      <alignment wrapText="1"/>
    </xf>
    <xf numFmtId="3" fontId="10" fillId="0" borderId="0" xfId="0" applyNumberFormat="1" applyFont="1" applyAlignment="1">
      <alignment horizontal="right" vertical="top"/>
    </xf>
    <xf numFmtId="0" fontId="10" fillId="0" borderId="0" xfId="0" applyFont="1" applyAlignment="1">
      <alignment vertical="center" wrapText="1"/>
    </xf>
    <xf numFmtId="0" fontId="24" fillId="0" borderId="0" xfId="0" applyFont="1" applyAlignment="1">
      <alignment vertical="center" wrapText="1"/>
    </xf>
    <xf numFmtId="3" fontId="10" fillId="0" borderId="0" xfId="0" applyNumberFormat="1" applyFont="1" applyAlignment="1">
      <alignment vertical="center"/>
    </xf>
    <xf numFmtId="3" fontId="31" fillId="0" borderId="0" xfId="0" applyNumberFormat="1" applyFont="1" applyAlignment="1">
      <alignment vertical="center"/>
    </xf>
    <xf numFmtId="3" fontId="10" fillId="9" borderId="0" xfId="0" applyNumberFormat="1" applyFont="1" applyFill="1" applyAlignment="1">
      <alignment horizontal="right"/>
    </xf>
    <xf numFmtId="3" fontId="10" fillId="0" borderId="2" xfId="0" applyNumberFormat="1" applyFont="1" applyBorder="1" applyAlignment="1">
      <alignment horizontal="center"/>
    </xf>
    <xf numFmtId="10" fontId="10" fillId="0" borderId="3" xfId="0" applyNumberFormat="1" applyFont="1" applyBorder="1"/>
    <xf numFmtId="3" fontId="10" fillId="5" borderId="0" xfId="0" applyNumberFormat="1" applyFont="1" applyFill="1" applyAlignment="1">
      <alignment horizontal="right"/>
    </xf>
    <xf numFmtId="3" fontId="10" fillId="0" borderId="4" xfId="0" applyNumberFormat="1" applyFont="1" applyBorder="1"/>
    <xf numFmtId="3" fontId="10" fillId="5" borderId="3" xfId="0" applyNumberFormat="1" applyFont="1" applyFill="1" applyBorder="1"/>
    <xf numFmtId="3" fontId="10" fillId="0" borderId="0" xfId="0" applyNumberFormat="1" applyFont="1" applyFill="1" applyBorder="1" applyAlignment="1">
      <alignment horizontal="right"/>
    </xf>
    <xf numFmtId="3" fontId="10" fillId="9" borderId="0" xfId="0" applyNumberFormat="1" applyFont="1" applyFill="1"/>
    <xf numFmtId="10" fontId="10" fillId="0" borderId="0" xfId="0" applyNumberFormat="1" applyFont="1" applyBorder="1"/>
    <xf numFmtId="10" fontId="10" fillId="9" borderId="0" xfId="0" applyNumberFormat="1" applyFont="1" applyFill="1" applyAlignment="1">
      <alignment horizontal="left"/>
    </xf>
    <xf numFmtId="3" fontId="10" fillId="0" borderId="0" xfId="0" applyNumberFormat="1" applyFont="1" applyFill="1" applyAlignment="1">
      <alignment horizontal="left"/>
    </xf>
    <xf numFmtId="3" fontId="10" fillId="0" borderId="1" xfId="0" applyNumberFormat="1" applyFont="1" applyBorder="1" applyAlignment="1">
      <alignment horizontal="right"/>
    </xf>
    <xf numFmtId="3" fontId="10" fillId="0" borderId="0" xfId="0" applyNumberFormat="1" applyFont="1" applyFill="1" applyBorder="1" applyAlignment="1">
      <alignment horizontal="left"/>
    </xf>
    <xf numFmtId="3" fontId="10" fillId="9" borderId="0" xfId="0" applyNumberFormat="1" applyFont="1" applyFill="1" applyBorder="1" applyAlignment="1">
      <alignment horizontal="right"/>
    </xf>
    <xf numFmtId="3" fontId="10" fillId="0" borderId="2" xfId="0" quotePrefix="1" applyNumberFormat="1" applyFont="1" applyBorder="1" applyAlignment="1">
      <alignment horizontal="center"/>
    </xf>
    <xf numFmtId="3" fontId="10" fillId="0" borderId="2" xfId="0" applyNumberFormat="1" applyFont="1" applyFill="1" applyBorder="1" applyAlignment="1">
      <alignment horizontal="center"/>
    </xf>
    <xf numFmtId="3" fontId="9" fillId="0" borderId="0" xfId="0" applyNumberFormat="1" applyFont="1" applyAlignment="1">
      <alignment horizontal="left"/>
    </xf>
    <xf numFmtId="3" fontId="10" fillId="7" borderId="0" xfId="0" applyNumberFormat="1" applyFont="1" applyFill="1"/>
    <xf numFmtId="3" fontId="10" fillId="7" borderId="0" xfId="0" applyNumberFormat="1" applyFont="1" applyFill="1" applyBorder="1"/>
    <xf numFmtId="3" fontId="10" fillId="0" borderId="2" xfId="2" applyNumberFormat="1" applyFont="1" applyBorder="1" applyAlignment="1">
      <alignment horizontal="center"/>
    </xf>
    <xf numFmtId="3" fontId="10" fillId="0" borderId="0" xfId="2" applyNumberFormat="1" applyFont="1" applyFill="1"/>
    <xf numFmtId="3" fontId="2" fillId="8" borderId="4" xfId="0" applyNumberFormat="1" applyFont="1" applyFill="1" applyBorder="1"/>
    <xf numFmtId="3" fontId="10" fillId="11" borderId="4" xfId="0" applyNumberFormat="1" applyFont="1" applyFill="1" applyBorder="1"/>
    <xf numFmtId="3" fontId="1" fillId="0" borderId="0" xfId="0" applyNumberFormat="1" applyFont="1" applyAlignment="1">
      <alignment horizontal="right"/>
    </xf>
    <xf numFmtId="0" fontId="10" fillId="0" borderId="0" xfId="0" applyFont="1" applyBorder="1" applyAlignment="1">
      <alignment vertical="center" wrapText="1"/>
    </xf>
    <xf numFmtId="0" fontId="24" fillId="0" borderId="0" xfId="0" applyFont="1" applyBorder="1" applyAlignment="1">
      <alignment vertical="center" wrapText="1"/>
    </xf>
    <xf numFmtId="3" fontId="9" fillId="0" borderId="0" xfId="0" applyNumberFormat="1" applyFont="1" applyBorder="1"/>
    <xf numFmtId="3" fontId="10" fillId="0" borderId="0" xfId="0" applyNumberFormat="1" applyFont="1" applyBorder="1" applyAlignment="1">
      <alignment horizontal="left" vertical="center" wrapText="1"/>
    </xf>
    <xf numFmtId="0" fontId="10" fillId="0" borderId="0" xfId="0" applyFont="1" applyBorder="1" applyAlignment="1"/>
    <xf numFmtId="3" fontId="10" fillId="0" borderId="0" xfId="0" applyNumberFormat="1" applyFont="1" applyAlignment="1">
      <alignment wrapText="1"/>
    </xf>
    <xf numFmtId="0" fontId="10" fillId="0" borderId="0" xfId="0" applyFont="1" applyAlignment="1">
      <alignment wrapText="1"/>
    </xf>
    <xf numFmtId="3" fontId="10" fillId="0" borderId="0" xfId="0" applyNumberFormat="1" applyFont="1" applyAlignment="1">
      <alignment vertical="center" wrapText="1"/>
    </xf>
    <xf numFmtId="3" fontId="29" fillId="0" borderId="0" xfId="0" applyNumberFormat="1" applyFont="1"/>
    <xf numFmtId="3" fontId="16" fillId="0" borderId="0" xfId="0" applyNumberFormat="1" applyFont="1"/>
    <xf numFmtId="3" fontId="10" fillId="7" borderId="1" xfId="0" applyNumberFormat="1" applyFont="1" applyFill="1" applyBorder="1"/>
    <xf numFmtId="3" fontId="30" fillId="0" borderId="0" xfId="0" applyNumberFormat="1" applyFont="1" applyBorder="1" applyAlignment="1">
      <alignment horizontal="center"/>
    </xf>
    <xf numFmtId="3" fontId="29" fillId="0" borderId="0" xfId="0" applyNumberFormat="1" applyFont="1" applyAlignment="1">
      <alignment horizontal="right"/>
    </xf>
    <xf numFmtId="3" fontId="29" fillId="0" borderId="0" xfId="0" applyNumberFormat="1" applyFont="1" applyBorder="1" applyAlignment="1">
      <alignment horizontal="center"/>
    </xf>
    <xf numFmtId="3" fontId="29" fillId="0" borderId="0" xfId="0" applyNumberFormat="1" applyFont="1" applyFill="1" applyBorder="1" applyAlignment="1">
      <alignment horizontal="center"/>
    </xf>
    <xf numFmtId="3" fontId="25" fillId="0" borderId="0" xfId="0" applyNumberFormat="1" applyFont="1" applyFill="1"/>
    <xf numFmtId="3" fontId="9" fillId="0" borderId="0" xfId="0" applyNumberFormat="1" applyFont="1" applyFill="1"/>
    <xf numFmtId="3" fontId="9" fillId="0" borderId="0" xfId="0" applyNumberFormat="1" applyFont="1" applyFill="1" applyBorder="1"/>
    <xf numFmtId="3" fontId="9" fillId="0" borderId="0" xfId="0" applyNumberFormat="1" applyFont="1" applyBorder="1" applyAlignment="1">
      <alignment horizontal="centerContinuous"/>
    </xf>
    <xf numFmtId="3" fontId="9" fillId="0" borderId="2" xfId="0" applyNumberFormat="1" applyFont="1" applyBorder="1" applyAlignment="1">
      <alignment horizontal="left"/>
    </xf>
    <xf numFmtId="3" fontId="29" fillId="0" borderId="2" xfId="0" applyNumberFormat="1" applyFont="1" applyBorder="1" applyAlignment="1">
      <alignment horizontal="center"/>
    </xf>
    <xf numFmtId="3" fontId="29" fillId="0" borderId="2" xfId="0" applyNumberFormat="1" applyFont="1" applyFill="1" applyBorder="1" applyAlignment="1">
      <alignment horizontal="center"/>
    </xf>
    <xf numFmtId="3" fontId="10" fillId="0" borderId="0" xfId="0" applyNumberFormat="1" applyFont="1" applyBorder="1" applyAlignment="1">
      <alignment horizontal="centerContinuous"/>
    </xf>
    <xf numFmtId="3" fontId="9" fillId="0" borderId="0" xfId="0" applyNumberFormat="1" applyFont="1" applyAlignment="1"/>
    <xf numFmtId="3" fontId="10" fillId="7" borderId="0" xfId="0" applyNumberFormat="1" applyFont="1" applyFill="1" applyBorder="1" applyAlignment="1"/>
    <xf numFmtId="3" fontId="10" fillId="7" borderId="0" xfId="0" applyNumberFormat="1" applyFont="1" applyFill="1" applyAlignment="1">
      <alignment horizontal="right"/>
    </xf>
    <xf numFmtId="3" fontId="10" fillId="7" borderId="0" xfId="0" applyNumberFormat="1" applyFont="1" applyFill="1" applyAlignment="1"/>
    <xf numFmtId="3" fontId="10" fillId="0" borderId="0" xfId="0" applyNumberFormat="1" applyFont="1" applyBorder="1" applyAlignment="1">
      <alignment horizontal="left"/>
    </xf>
    <xf numFmtId="0" fontId="31" fillId="0" borderId="0" xfId="0" applyFont="1" applyAlignment="1">
      <alignment vertical="center" wrapText="1"/>
    </xf>
    <xf numFmtId="3" fontId="16" fillId="0" borderId="0" xfId="0" applyNumberFormat="1" applyFont="1" applyFill="1"/>
    <xf numFmtId="0" fontId="1" fillId="0" borderId="0" xfId="0" applyFont="1" applyAlignment="1">
      <alignment horizontal="center"/>
    </xf>
    <xf numFmtId="3" fontId="1" fillId="0" borderId="0" xfId="0" applyNumberFormat="1" applyFont="1" applyAlignment="1"/>
    <xf numFmtId="3" fontId="10" fillId="6" borderId="0" xfId="3" applyNumberFormat="1" applyFont="1" applyFill="1"/>
    <xf numFmtId="3" fontId="10" fillId="0" borderId="0" xfId="3" applyNumberFormat="1" applyFont="1" applyFill="1"/>
    <xf numFmtId="9" fontId="10" fillId="0" borderId="0" xfId="3" applyNumberFormat="1" applyFont="1" applyFill="1" applyAlignment="1">
      <alignment horizontal="right"/>
    </xf>
    <xf numFmtId="9" fontId="10" fillId="6" borderId="0" xfId="3" applyNumberFormat="1" applyFont="1" applyFill="1" applyAlignment="1">
      <alignment horizontal="right"/>
    </xf>
    <xf numFmtId="3" fontId="16" fillId="0" borderId="0" xfId="0" applyNumberFormat="1" applyFont="1" applyAlignment="1">
      <alignment horizontal="right"/>
    </xf>
    <xf numFmtId="3" fontId="16" fillId="0" borderId="0" xfId="0" applyNumberFormat="1" applyFont="1" applyFill="1" applyAlignment="1">
      <alignment horizontal="right"/>
    </xf>
    <xf numFmtId="9" fontId="1" fillId="0" borderId="0" xfId="0" applyNumberFormat="1" applyFont="1"/>
    <xf numFmtId="9" fontId="16" fillId="0" borderId="0" xfId="0" applyNumberFormat="1" applyFont="1"/>
    <xf numFmtId="3" fontId="31" fillId="0" borderId="0" xfId="0" applyNumberFormat="1" applyFont="1"/>
    <xf numFmtId="9" fontId="10" fillId="0" borderId="0" xfId="0" applyNumberFormat="1" applyFont="1" applyFill="1" applyAlignment="1">
      <alignment horizontal="right"/>
    </xf>
    <xf numFmtId="3" fontId="31" fillId="0" borderId="0" xfId="0" applyNumberFormat="1" applyFont="1" applyFill="1"/>
    <xf numFmtId="9" fontId="31" fillId="0" borderId="0" xfId="0" applyNumberFormat="1" applyFont="1" applyAlignment="1">
      <alignment horizontal="left"/>
    </xf>
    <xf numFmtId="3" fontId="31" fillId="0" borderId="0" xfId="0" applyNumberFormat="1" applyFont="1" applyAlignment="1">
      <alignment horizontal="center"/>
    </xf>
    <xf numFmtId="3" fontId="31" fillId="0" borderId="0" xfId="0" applyNumberFormat="1" applyFont="1" applyAlignment="1">
      <alignment horizontal="left"/>
    </xf>
    <xf numFmtId="9" fontId="10" fillId="0" borderId="0" xfId="3" applyNumberFormat="1" applyFont="1" applyAlignment="1">
      <alignment horizontal="right"/>
    </xf>
    <xf numFmtId="0" fontId="24" fillId="0" borderId="0" xfId="0" applyFont="1" applyAlignment="1">
      <alignment wrapText="1"/>
    </xf>
    <xf numFmtId="165" fontId="10" fillId="0" borderId="0" xfId="0" applyNumberFormat="1" applyFont="1" applyBorder="1" applyAlignment="1"/>
    <xf numFmtId="3" fontId="10" fillId="0" borderId="0" xfId="3" applyNumberFormat="1" applyFont="1" applyBorder="1"/>
    <xf numFmtId="3" fontId="10" fillId="0" borderId="0" xfId="3" applyNumberFormat="1" applyFont="1" applyBorder="1" applyAlignment="1">
      <alignment horizontal="right"/>
    </xf>
    <xf numFmtId="9" fontId="10" fillId="0" borderId="0" xfId="3" applyNumberFormat="1" applyFont="1"/>
    <xf numFmtId="3" fontId="2" fillId="0" borderId="0" xfId="3" applyNumberFormat="1" applyFont="1"/>
    <xf numFmtId="3" fontId="29" fillId="0" borderId="0" xfId="3" applyNumberFormat="1" applyFont="1" applyAlignment="1">
      <alignment horizontal="center"/>
    </xf>
    <xf numFmtId="3" fontId="31" fillId="0" borderId="0" xfId="3" applyNumberFormat="1" applyFont="1" applyFill="1" applyBorder="1" applyAlignment="1">
      <alignment horizontal="right"/>
    </xf>
    <xf numFmtId="3" fontId="29" fillId="0" borderId="0" xfId="3" applyNumberFormat="1" applyFont="1" applyFill="1" applyBorder="1" applyAlignment="1">
      <alignment horizontal="right"/>
    </xf>
    <xf numFmtId="3" fontId="9" fillId="0" borderId="0" xfId="0" applyNumberFormat="1" applyFont="1" applyAlignment="1">
      <alignment vertical="top"/>
    </xf>
    <xf numFmtId="3" fontId="2" fillId="0" borderId="0" xfId="3" applyNumberFormat="1" applyFont="1" applyAlignment="1">
      <alignment horizontal="right"/>
    </xf>
    <xf numFmtId="3" fontId="2" fillId="0" borderId="0" xfId="3" applyNumberFormat="1" applyFont="1" applyFill="1" applyBorder="1" applyAlignment="1">
      <alignment horizontal="right"/>
    </xf>
    <xf numFmtId="9" fontId="2" fillId="0" borderId="0" xfId="3" applyNumberFormat="1" applyFont="1"/>
    <xf numFmtId="3" fontId="16" fillId="0" borderId="0" xfId="0" applyNumberFormat="1" applyFont="1" applyFill="1" applyBorder="1"/>
    <xf numFmtId="0" fontId="10" fillId="0" borderId="0" xfId="0" applyFont="1"/>
    <xf numFmtId="0" fontId="10" fillId="0" borderId="0" xfId="0" applyFont="1" applyAlignment="1">
      <alignment horizontal="right"/>
    </xf>
    <xf numFmtId="0" fontId="10" fillId="0" borderId="0" xfId="0" applyFont="1" applyAlignment="1">
      <alignment horizontal="center"/>
    </xf>
    <xf numFmtId="165" fontId="10" fillId="0" borderId="0" xfId="0" applyNumberFormat="1" applyFont="1" applyBorder="1"/>
    <xf numFmtId="0" fontId="10" fillId="0" borderId="0" xfId="0" applyFont="1" applyBorder="1"/>
    <xf numFmtId="0" fontId="10" fillId="0" borderId="0" xfId="0" applyFont="1" applyAlignment="1">
      <alignment vertical="top" wrapText="1"/>
    </xf>
    <xf numFmtId="165" fontId="2" fillId="0" borderId="0" xfId="0" applyNumberFormat="1" applyFont="1" applyBorder="1" applyAlignment="1">
      <alignment horizontal="center"/>
    </xf>
    <xf numFmtId="3" fontId="2" fillId="6" borderId="0" xfId="0" applyNumberFormat="1" applyFont="1" applyFill="1" applyAlignment="1">
      <alignment horizontal="center"/>
    </xf>
    <xf numFmtId="3" fontId="20" fillId="0" borderId="0" xfId="0" applyNumberFormat="1" applyFont="1"/>
    <xf numFmtId="3" fontId="5" fillId="9" borderId="0" xfId="0" applyNumberFormat="1" applyFont="1" applyFill="1"/>
    <xf numFmtId="3" fontId="5" fillId="9" borderId="0" xfId="0" applyNumberFormat="1" applyFont="1" applyFill="1" applyAlignment="1">
      <alignment horizontal="right"/>
    </xf>
    <xf numFmtId="3" fontId="5" fillId="0" borderId="2" xfId="0" applyNumberFormat="1" applyFont="1" applyBorder="1" applyAlignment="1">
      <alignment horizontal="center"/>
    </xf>
    <xf numFmtId="10" fontId="5" fillId="0" borderId="3" xfId="0" applyNumberFormat="1" applyFont="1" applyBorder="1"/>
    <xf numFmtId="3" fontId="5" fillId="9" borderId="0" xfId="0" applyNumberFormat="1" applyFont="1" applyFill="1" applyBorder="1"/>
    <xf numFmtId="3" fontId="5" fillId="5" borderId="0" xfId="0" applyNumberFormat="1" applyFont="1" applyFill="1" applyAlignment="1">
      <alignment horizontal="right"/>
    </xf>
    <xf numFmtId="3" fontId="5" fillId="5" borderId="0" xfId="0" applyNumberFormat="1" applyFont="1" applyFill="1"/>
    <xf numFmtId="3" fontId="5" fillId="0" borderId="0" xfId="0" applyNumberFormat="1" applyFont="1" applyBorder="1" applyAlignment="1">
      <alignment horizontal="right"/>
    </xf>
    <xf numFmtId="3" fontId="5" fillId="0" borderId="4" xfId="0" applyNumberFormat="1" applyFont="1" applyBorder="1" applyAlignment="1">
      <alignment horizontal="right"/>
    </xf>
    <xf numFmtId="3" fontId="5" fillId="0" borderId="4" xfId="0" applyNumberFormat="1" applyFont="1" applyBorder="1"/>
    <xf numFmtId="3" fontId="5" fillId="5" borderId="3" xfId="0" applyNumberFormat="1" applyFont="1" applyFill="1" applyBorder="1"/>
    <xf numFmtId="3" fontId="5" fillId="0" borderId="0" xfId="0" applyNumberFormat="1" applyFont="1" applyFill="1" applyBorder="1" applyAlignment="1">
      <alignment horizontal="right"/>
    </xf>
    <xf numFmtId="3" fontId="32" fillId="0" borderId="0" xfId="0" applyNumberFormat="1" applyFont="1"/>
    <xf numFmtId="10" fontId="5" fillId="0" borderId="0" xfId="0" applyNumberFormat="1" applyFont="1" applyFill="1" applyBorder="1"/>
    <xf numFmtId="3" fontId="10" fillId="0" borderId="7" xfId="0" applyNumberFormat="1" applyFont="1" applyBorder="1" applyAlignment="1">
      <alignment horizontal="center"/>
    </xf>
    <xf numFmtId="3" fontId="10" fillId="0" borderId="7" xfId="0" applyNumberFormat="1" applyFont="1" applyBorder="1"/>
    <xf numFmtId="3" fontId="10" fillId="0" borderId="7" xfId="0" applyNumberFormat="1" applyFont="1" applyBorder="1" applyAlignment="1">
      <alignment horizontal="right"/>
    </xf>
    <xf numFmtId="3" fontId="10" fillId="7" borderId="0" xfId="1" applyNumberFormat="1" applyFont="1" applyFill="1"/>
    <xf numFmtId="3" fontId="10" fillId="0" borderId="0" xfId="1" applyNumberFormat="1" applyFont="1" applyFill="1"/>
    <xf numFmtId="3" fontId="10" fillId="7" borderId="0" xfId="1" applyNumberFormat="1" applyFont="1" applyFill="1" applyBorder="1"/>
    <xf numFmtId="3" fontId="10" fillId="0" borderId="7" xfId="2" applyNumberFormat="1" applyFont="1" applyBorder="1"/>
    <xf numFmtId="3" fontId="5" fillId="0" borderId="0" xfId="2" applyNumberFormat="1" applyFont="1"/>
    <xf numFmtId="3" fontId="5" fillId="0" borderId="0" xfId="2" applyNumberFormat="1" applyFont="1" applyAlignment="1">
      <alignment horizontal="center"/>
    </xf>
    <xf numFmtId="0" fontId="10" fillId="0" borderId="0" xfId="2" applyFont="1" applyAlignment="1"/>
    <xf numFmtId="3" fontId="1" fillId="0" borderId="0" xfId="2" applyNumberFormat="1" applyFont="1" applyBorder="1"/>
    <xf numFmtId="3" fontId="5" fillId="0" borderId="2" xfId="2" applyNumberFormat="1" applyFont="1" applyBorder="1" applyAlignment="1">
      <alignment horizontal="center"/>
    </xf>
    <xf numFmtId="3" fontId="5" fillId="0" borderId="2" xfId="2" quotePrefix="1" applyNumberFormat="1" applyFont="1" applyBorder="1" applyAlignment="1">
      <alignment horizontal="center"/>
    </xf>
    <xf numFmtId="3" fontId="5" fillId="0" borderId="0" xfId="2" applyNumberFormat="1" applyFont="1" applyAlignment="1">
      <alignment horizontal="left"/>
    </xf>
    <xf numFmtId="3" fontId="5" fillId="0" borderId="0" xfId="2" applyNumberFormat="1" applyFont="1" applyFill="1"/>
    <xf numFmtId="3" fontId="5" fillId="0" borderId="0" xfId="2" applyNumberFormat="1" applyFont="1" applyFill="1" applyBorder="1"/>
    <xf numFmtId="3" fontId="5" fillId="0" borderId="0" xfId="2" applyNumberFormat="1" applyFont="1" applyBorder="1"/>
    <xf numFmtId="3" fontId="5" fillId="0" borderId="0" xfId="2" applyNumberFormat="1" applyFont="1" applyAlignment="1">
      <alignment horizontal="right"/>
    </xf>
    <xf numFmtId="3" fontId="5" fillId="0" borderId="2" xfId="2" applyNumberFormat="1" applyFont="1" applyBorder="1"/>
    <xf numFmtId="3" fontId="1" fillId="0" borderId="2" xfId="0" applyNumberFormat="1" applyFont="1" applyBorder="1" applyAlignment="1">
      <alignment horizontal="left"/>
    </xf>
    <xf numFmtId="3" fontId="16" fillId="0" borderId="2" xfId="0" applyNumberFormat="1" applyFont="1" applyBorder="1"/>
    <xf numFmtId="3" fontId="1" fillId="0" borderId="2" xfId="0" applyNumberFormat="1" applyFont="1" applyBorder="1"/>
    <xf numFmtId="3" fontId="16" fillId="0" borderId="2" xfId="0" applyNumberFormat="1" applyFont="1" applyFill="1" applyBorder="1"/>
    <xf numFmtId="3" fontId="16" fillId="0" borderId="8" xfId="0" applyNumberFormat="1" applyFont="1" applyBorder="1"/>
    <xf numFmtId="3" fontId="1" fillId="0" borderId="9" xfId="2" applyNumberFormat="1" applyFont="1" applyBorder="1"/>
    <xf numFmtId="3" fontId="10" fillId="12" borderId="4" xfId="2" applyNumberFormat="1" applyFont="1" applyFill="1" applyBorder="1"/>
    <xf numFmtId="3" fontId="18" fillId="0" borderId="2" xfId="0" applyNumberFormat="1" applyFont="1" applyBorder="1"/>
    <xf numFmtId="3" fontId="26" fillId="0" borderId="2" xfId="0" applyNumberFormat="1" applyFont="1" applyBorder="1"/>
    <xf numFmtId="0" fontId="5" fillId="0" borderId="0" xfId="0" applyFont="1"/>
    <xf numFmtId="0" fontId="3" fillId="0" borderId="0" xfId="0" applyFont="1" applyAlignment="1">
      <alignment horizontal="center"/>
    </xf>
    <xf numFmtId="0" fontId="5" fillId="0" borderId="0" xfId="0" applyFont="1" applyAlignment="1">
      <alignment wrapText="1"/>
    </xf>
    <xf numFmtId="0" fontId="5" fillId="7" borderId="0" xfId="0" applyFont="1" applyFill="1"/>
    <xf numFmtId="0" fontId="5" fillId="6" borderId="0" xfId="0" applyFont="1" applyFill="1"/>
    <xf numFmtId="0" fontId="5" fillId="5" borderId="0" xfId="0" applyFont="1" applyFill="1"/>
    <xf numFmtId="0" fontId="5" fillId="8" borderId="0" xfId="0" applyFont="1" applyFill="1"/>
    <xf numFmtId="0" fontId="3" fillId="0" borderId="0" xfId="0" applyFont="1" applyAlignment="1">
      <alignment wrapText="1"/>
    </xf>
    <xf numFmtId="3" fontId="2" fillId="10" borderId="1" xfId="0" applyNumberFormat="1" applyFont="1" applyFill="1" applyBorder="1"/>
    <xf numFmtId="0" fontId="1" fillId="0" borderId="2" xfId="0" applyFont="1" applyBorder="1"/>
    <xf numFmtId="0" fontId="16" fillId="0" borderId="2" xfId="0" applyFont="1" applyBorder="1"/>
    <xf numFmtId="0" fontId="16" fillId="0" borderId="2" xfId="0" applyFont="1" applyBorder="1" applyAlignment="1"/>
    <xf numFmtId="3" fontId="10" fillId="11" borderId="0" xfId="0" applyNumberFormat="1" applyFont="1" applyFill="1" applyBorder="1"/>
    <xf numFmtId="165" fontId="5" fillId="13" borderId="4" xfId="2" applyNumberFormat="1" applyFont="1" applyFill="1" applyBorder="1"/>
    <xf numFmtId="3" fontId="5" fillId="13" borderId="4" xfId="2" applyNumberFormat="1" applyFont="1" applyFill="1" applyBorder="1"/>
    <xf numFmtId="3" fontId="5" fillId="14" borderId="0" xfId="2" applyNumberFormat="1" applyFont="1" applyFill="1"/>
    <xf numFmtId="165" fontId="5" fillId="14" borderId="0" xfId="2" applyNumberFormat="1" applyFont="1" applyFill="1"/>
    <xf numFmtId="3" fontId="5" fillId="14" borderId="0" xfId="2" applyNumberFormat="1" applyFont="1" applyFill="1" applyBorder="1"/>
    <xf numFmtId="3" fontId="10" fillId="0" borderId="8" xfId="0" applyNumberFormat="1" applyFont="1" applyBorder="1" applyAlignment="1">
      <alignment horizontal="center"/>
    </xf>
    <xf numFmtId="3" fontId="2" fillId="15" borderId="0" xfId="0" applyNumberFormat="1" applyFont="1" applyFill="1"/>
    <xf numFmtId="3" fontId="10" fillId="15" borderId="0" xfId="0" applyNumberFormat="1" applyFont="1" applyFill="1"/>
    <xf numFmtId="0" fontId="2" fillId="0" borderId="0" xfId="0" applyNumberFormat="1" applyFont="1" applyAlignment="1"/>
    <xf numFmtId="0" fontId="2" fillId="0" borderId="0" xfId="0" applyFont="1" applyAlignment="1"/>
    <xf numFmtId="0" fontId="10" fillId="0" borderId="0" xfId="0" applyFont="1" applyBorder="1" applyAlignment="1"/>
    <xf numFmtId="0" fontId="10" fillId="0" borderId="0" xfId="0" applyNumberFormat="1" applyFont="1" applyAlignment="1"/>
    <xf numFmtId="3" fontId="9" fillId="0" borderId="1" xfId="0" applyNumberFormat="1" applyFont="1" applyBorder="1" applyAlignment="1">
      <alignment horizontal="center"/>
    </xf>
    <xf numFmtId="3" fontId="10" fillId="0" borderId="0" xfId="0" applyNumberFormat="1" applyFont="1" applyBorder="1" applyAlignment="1">
      <alignment horizontal="left" vertical="top"/>
    </xf>
    <xf numFmtId="0" fontId="5" fillId="0" borderId="0" xfId="0" applyFont="1" applyAlignment="1">
      <alignment wrapText="1"/>
    </xf>
    <xf numFmtId="0" fontId="10" fillId="0" borderId="0" xfId="0" applyFont="1" applyBorder="1" applyAlignment="1">
      <alignment wrapText="1"/>
    </xf>
    <xf numFmtId="0" fontId="10" fillId="0" borderId="0" xfId="0" applyFont="1" applyBorder="1" applyAlignment="1">
      <alignment vertical="center" wrapText="1"/>
    </xf>
    <xf numFmtId="0" fontId="24" fillId="0" borderId="0" xfId="0" applyFont="1" applyBorder="1" applyAlignment="1">
      <alignment vertical="center" wrapText="1"/>
    </xf>
    <xf numFmtId="3" fontId="31" fillId="0" borderId="0" xfId="0" applyNumberFormat="1" applyFont="1" applyAlignment="1">
      <alignment horizontal="center" wrapText="1"/>
    </xf>
    <xf numFmtId="0" fontId="34" fillId="0" borderId="0" xfId="0" applyFont="1" applyAlignment="1">
      <alignment wrapText="1"/>
    </xf>
    <xf numFmtId="3" fontId="10" fillId="0" borderId="0" xfId="0" applyNumberFormat="1" applyFont="1" applyAlignment="1">
      <alignment wrapText="1"/>
    </xf>
    <xf numFmtId="0" fontId="10" fillId="0" borderId="0" xfId="0" applyFont="1" applyAlignment="1">
      <alignment wrapText="1"/>
    </xf>
    <xf numFmtId="0" fontId="24" fillId="0" borderId="0" xfId="0" applyFont="1" applyAlignment="1">
      <alignment wrapText="1"/>
    </xf>
    <xf numFmtId="3" fontId="10" fillId="0" borderId="0" xfId="3" applyNumberFormat="1" applyFont="1"/>
    <xf numFmtId="3" fontId="10"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0" fillId="0" borderId="0" xfId="0" applyFont="1" applyAlignment="1">
      <alignment vertical="top" wrapText="1"/>
    </xf>
    <xf numFmtId="3" fontId="10" fillId="0" borderId="0" xfId="0" applyNumberFormat="1" applyFont="1" applyBorder="1" applyAlignment="1" applyProtection="1">
      <alignment wrapText="1"/>
      <protection locked="0"/>
    </xf>
    <xf numFmtId="3" fontId="10" fillId="0" borderId="0" xfId="2" applyNumberFormat="1" applyFont="1" applyAlignment="1">
      <alignment wrapText="1"/>
    </xf>
    <xf numFmtId="3" fontId="1" fillId="0" borderId="2" xfId="0" applyNumberFormat="1" applyFont="1" applyBorder="1" applyAlignment="1">
      <alignment horizontal="center" wrapText="1"/>
    </xf>
    <xf numFmtId="0" fontId="16" fillId="0" borderId="2" xfId="0" applyFont="1" applyBorder="1" applyAlignment="1">
      <alignment horizontal="center" wrapText="1"/>
    </xf>
    <xf numFmtId="0" fontId="10" fillId="0" borderId="0" xfId="2" applyFont="1" applyAlignment="1">
      <alignment wrapText="1"/>
    </xf>
    <xf numFmtId="3" fontId="9" fillId="0" borderId="0" xfId="0" applyNumberFormat="1" applyFont="1" applyBorder="1" applyAlignment="1"/>
    <xf numFmtId="3" fontId="10" fillId="0" borderId="0" xfId="0" applyNumberFormat="1" applyFont="1" applyBorder="1" applyAlignment="1">
      <alignment horizontal="left" vertical="center"/>
    </xf>
    <xf numFmtId="0" fontId="10" fillId="0" borderId="0" xfId="0" applyFont="1" applyAlignment="1">
      <alignment vertical="center"/>
    </xf>
    <xf numFmtId="0" fontId="24" fillId="0" borderId="0" xfId="0" applyFont="1" applyAlignment="1">
      <alignment vertical="center"/>
    </xf>
    <xf numFmtId="3" fontId="31" fillId="0" borderId="0" xfId="0" applyNumberFormat="1" applyFont="1" applyBorder="1" applyAlignment="1">
      <alignment vertical="center"/>
    </xf>
    <xf numFmtId="0" fontId="5" fillId="0" borderId="0" xfId="0" applyFont="1" applyAlignment="1">
      <alignment horizontal="left"/>
    </xf>
    <xf numFmtId="0" fontId="24" fillId="0" borderId="0" xfId="0" applyFont="1" applyAlignment="1"/>
    <xf numFmtId="3" fontId="29" fillId="0" borderId="0" xfId="0" applyNumberFormat="1" applyFont="1" applyAlignment="1"/>
    <xf numFmtId="0" fontId="1" fillId="0" borderId="0" xfId="0" applyFont="1" applyAlignment="1"/>
    <xf numFmtId="3" fontId="10" fillId="0" borderId="0" xfId="2" applyNumberFormat="1" applyFont="1" applyAlignment="1"/>
  </cellXfs>
  <cellStyles count="4">
    <cellStyle name="Normal" xfId="0" builtinId="0"/>
    <cellStyle name="Normal 2" xfId="1"/>
    <cellStyle name="Normal_Temp_Connected Data (Special Rate 1st Yr - 1 Rate)" xfId="2"/>
    <cellStyle name="Normal_Temp_Connected Data revision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1229360</xdr:colOff>
      <xdr:row>6</xdr:row>
      <xdr:rowOff>14204</xdr:rowOff>
    </xdr:from>
    <xdr:to>
      <xdr:col>6</xdr:col>
      <xdr:colOff>280705</xdr:colOff>
      <xdr:row>9</xdr:row>
      <xdr:rowOff>29746</xdr:rowOff>
    </xdr:to>
    <xdr:sp macro="" textlink="">
      <xdr:nvSpPr>
        <xdr:cNvPr id="5" name="Left-Up Arrow 4" title="By modifying the Fiscal Year, all corresponding Fiscal Year in this template will be adjusted"/>
        <xdr:cNvSpPr/>
      </xdr:nvSpPr>
      <xdr:spPr>
        <a:xfrm>
          <a:off x="3984625" y="1141329"/>
          <a:ext cx="781218" cy="539417"/>
        </a:xfrm>
        <a:prstGeom prst="leftUpArrow">
          <a:avLst/>
        </a:prstGeom>
        <a:solidFill>
          <a:srgbClr val="DD2F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559067</xdr:colOff>
      <xdr:row>187</xdr:row>
      <xdr:rowOff>50132</xdr:rowOff>
    </xdr:from>
    <xdr:to>
      <xdr:col>9</xdr:col>
      <xdr:colOff>179465</xdr:colOff>
      <xdr:row>190</xdr:row>
      <xdr:rowOff>90215</xdr:rowOff>
    </xdr:to>
    <xdr:cxnSp macro="">
      <xdr:nvCxnSpPr>
        <xdr:cNvPr id="8" name="Straight Arrow Connector 7" title="Tirbal In Kind Contributions moved to Tribal Programs"/>
        <xdr:cNvCxnSpPr/>
      </xdr:nvCxnSpPr>
      <xdr:spPr>
        <a:xfrm>
          <a:off x="4040605" y="31292132"/>
          <a:ext cx="1733550" cy="388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596265</xdr:colOff>
      <xdr:row>187</xdr:row>
      <xdr:rowOff>47625</xdr:rowOff>
    </xdr:from>
    <xdr:to>
      <xdr:col>10</xdr:col>
      <xdr:colOff>38139</xdr:colOff>
      <xdr:row>191</xdr:row>
      <xdr:rowOff>123825</xdr:rowOff>
    </xdr:to>
    <xdr:cxnSp macro="">
      <xdr:nvCxnSpPr>
        <xdr:cNvPr id="9" name="Straight Arrow Connector 8" title="Tribal Supplements moved to Tribal Programs"/>
        <xdr:cNvCxnSpPr/>
      </xdr:nvCxnSpPr>
      <xdr:spPr>
        <a:xfrm>
          <a:off x="5276850" y="32184975"/>
          <a:ext cx="704850" cy="76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xdr:colOff>
      <xdr:row>201</xdr:row>
      <xdr:rowOff>114300</xdr:rowOff>
    </xdr:from>
    <xdr:to>
      <xdr:col>7</xdr:col>
      <xdr:colOff>166370</xdr:colOff>
      <xdr:row>205</xdr:row>
      <xdr:rowOff>63500</xdr:rowOff>
    </xdr:to>
    <xdr:cxnSp macro="">
      <xdr:nvCxnSpPr>
        <xdr:cNvPr id="6" name="Straight Arrow Connector 5" title="Total expenditures per financial statement should tie to total SEFA expenditures"/>
        <xdr:cNvCxnSpPr/>
      </xdr:nvCxnSpPr>
      <xdr:spPr>
        <a:xfrm>
          <a:off x="3556000" y="35372675"/>
          <a:ext cx="1111250" cy="965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437062</xdr:colOff>
      <xdr:row>201</xdr:row>
      <xdr:rowOff>125730</xdr:rowOff>
    </xdr:from>
    <xdr:to>
      <xdr:col>10</xdr:col>
      <xdr:colOff>28657</xdr:colOff>
      <xdr:row>205</xdr:row>
      <xdr:rowOff>81662</xdr:rowOff>
    </xdr:to>
    <xdr:cxnSp macro="">
      <xdr:nvCxnSpPr>
        <xdr:cNvPr id="7" name="Straight Arrow Connector 6" title="Total expenditures per financial statement should tie to total SEFA expenditures"/>
        <xdr:cNvCxnSpPr/>
      </xdr:nvCxnSpPr>
      <xdr:spPr>
        <a:xfrm flipH="1">
          <a:off x="5102679" y="35647993"/>
          <a:ext cx="845006" cy="982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338492</xdr:colOff>
      <xdr:row>203</xdr:row>
      <xdr:rowOff>10030</xdr:rowOff>
    </xdr:from>
    <xdr:to>
      <xdr:col>24</xdr:col>
      <xdr:colOff>666961</xdr:colOff>
      <xdr:row>205</xdr:row>
      <xdr:rowOff>0</xdr:rowOff>
    </xdr:to>
    <xdr:sp macro="" textlink="">
      <xdr:nvSpPr>
        <xdr:cNvPr id="10" name="Left Brace 9" title="Column totals to exhibit F"/>
        <xdr:cNvSpPr/>
      </xdr:nvSpPr>
      <xdr:spPr>
        <a:xfrm rot="16200000">
          <a:off x="9884176" y="30782568"/>
          <a:ext cx="384548" cy="603583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843916</xdr:colOff>
      <xdr:row>6</xdr:row>
      <xdr:rowOff>49530</xdr:rowOff>
    </xdr:from>
    <xdr:to>
      <xdr:col>5</xdr:col>
      <xdr:colOff>226695</xdr:colOff>
      <xdr:row>11</xdr:row>
      <xdr:rowOff>125730</xdr:rowOff>
    </xdr:to>
    <xdr:sp macro="" textlink="">
      <xdr:nvSpPr>
        <xdr:cNvPr id="5" name="Left-Up Arrow 4" title="By modifying the Fiscal Year, all corresponding Fiscal Year in this template will be adjusted"/>
        <xdr:cNvSpPr/>
      </xdr:nvSpPr>
      <xdr:spPr>
        <a:xfrm>
          <a:off x="3095626" y="1209675"/>
          <a:ext cx="352424" cy="933450"/>
        </a:xfrm>
        <a:prstGeom prst="leftUpArrow">
          <a:avLst/>
        </a:prstGeom>
        <a:solidFill>
          <a:srgbClr val="DD2FA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1.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8"/>
  <sheetViews>
    <sheetView tabSelected="1" zoomScaleNormal="100" workbookViewId="0">
      <selection activeCell="C17" sqref="C17:I17"/>
    </sheetView>
  </sheetViews>
  <sheetFormatPr defaultRowHeight="13.8" x14ac:dyDescent="0.25"/>
  <cols>
    <col min="1" max="2" width="4.33203125" customWidth="1"/>
    <col min="3" max="3" width="33.109375" customWidth="1"/>
    <col min="5" max="5" width="3.44140625" customWidth="1"/>
  </cols>
  <sheetData>
    <row r="3" spans="1:11" ht="18.600000000000001" thickBot="1" x14ac:dyDescent="0.4">
      <c r="B3" s="375" t="s">
        <v>381</v>
      </c>
      <c r="C3" s="376"/>
      <c r="D3" s="376"/>
      <c r="E3" s="376"/>
      <c r="F3" s="376"/>
      <c r="G3" s="377"/>
      <c r="H3" s="376"/>
      <c r="I3" s="376"/>
      <c r="J3" s="376"/>
    </row>
    <row r="4" spans="1:11" x14ac:dyDescent="0.25">
      <c r="C4" s="36"/>
      <c r="D4" s="36"/>
      <c r="E4" s="36"/>
      <c r="F4" s="36"/>
      <c r="G4" s="36"/>
      <c r="H4" s="36"/>
      <c r="I4" s="36"/>
    </row>
    <row r="5" spans="1:11" ht="17.399999999999999" x14ac:dyDescent="0.3">
      <c r="C5" s="43" t="s">
        <v>304</v>
      </c>
    </row>
    <row r="6" spans="1:11" ht="17.399999999999999" x14ac:dyDescent="0.3">
      <c r="C6" s="43"/>
    </row>
    <row r="7" spans="1:11" ht="20.399999999999999" x14ac:dyDescent="0.35">
      <c r="A7" s="44"/>
      <c r="B7" s="44" t="s">
        <v>375</v>
      </c>
      <c r="G7" s="36"/>
      <c r="H7" s="36"/>
      <c r="I7" s="36"/>
    </row>
    <row r="8" spans="1:11" x14ac:dyDescent="0.25">
      <c r="F8" s="36"/>
      <c r="H8" s="36"/>
      <c r="I8" s="36"/>
    </row>
    <row r="9" spans="1:11" ht="15.6" x14ac:dyDescent="0.3">
      <c r="A9" s="45"/>
      <c r="B9" s="46" t="s">
        <v>376</v>
      </c>
      <c r="C9" s="46"/>
      <c r="D9" s="46"/>
      <c r="E9" s="46"/>
      <c r="F9" s="47"/>
      <c r="G9" s="46"/>
      <c r="H9" s="47"/>
      <c r="I9" s="47"/>
      <c r="J9" s="46"/>
      <c r="K9" s="366"/>
    </row>
    <row r="10" spans="1:11" ht="15.6" x14ac:dyDescent="0.3">
      <c r="B10" s="366"/>
      <c r="C10" s="366"/>
      <c r="D10" s="366"/>
      <c r="E10" s="366"/>
      <c r="F10" s="366"/>
      <c r="G10" s="366"/>
      <c r="H10" s="366"/>
      <c r="I10" s="366"/>
      <c r="J10" s="366"/>
      <c r="K10" s="366"/>
    </row>
    <row r="11" spans="1:11" ht="15.6" x14ac:dyDescent="0.3">
      <c r="B11" s="367">
        <v>1</v>
      </c>
      <c r="C11" s="3" t="s">
        <v>430</v>
      </c>
      <c r="D11" s="366"/>
      <c r="E11" s="366"/>
      <c r="F11" s="366"/>
      <c r="G11" s="366"/>
      <c r="H11" s="366"/>
      <c r="I11" s="366"/>
      <c r="J11" s="366"/>
      <c r="K11" s="366"/>
    </row>
    <row r="12" spans="1:11" ht="15.6" x14ac:dyDescent="0.3">
      <c r="B12" s="3"/>
      <c r="C12" s="366"/>
      <c r="D12" s="366"/>
      <c r="E12" s="366"/>
      <c r="F12" s="366"/>
      <c r="G12" s="366"/>
      <c r="H12" s="366"/>
      <c r="I12" s="366"/>
      <c r="J12" s="366"/>
      <c r="K12" s="366"/>
    </row>
    <row r="13" spans="1:11" ht="93" customHeight="1" x14ac:dyDescent="0.3">
      <c r="B13" s="3"/>
      <c r="C13" s="393" t="s">
        <v>421</v>
      </c>
      <c r="D13" s="393"/>
      <c r="E13" s="393"/>
      <c r="F13" s="393"/>
      <c r="G13" s="393"/>
      <c r="H13" s="393"/>
      <c r="I13" s="393"/>
      <c r="J13" s="366"/>
      <c r="K13" s="366"/>
    </row>
    <row r="14" spans="1:11" ht="15.6" x14ac:dyDescent="0.3">
      <c r="B14" s="3"/>
      <c r="C14" s="366"/>
      <c r="D14" s="366"/>
      <c r="E14" s="366"/>
      <c r="F14" s="366"/>
      <c r="G14" s="366"/>
      <c r="H14" s="366"/>
      <c r="I14" s="366"/>
      <c r="J14" s="366"/>
      <c r="K14" s="366"/>
    </row>
    <row r="15" spans="1:11" ht="15.6" x14ac:dyDescent="0.3">
      <c r="B15" s="367">
        <v>2</v>
      </c>
      <c r="C15" s="3" t="s">
        <v>431</v>
      </c>
      <c r="D15" s="366"/>
      <c r="E15" s="366"/>
      <c r="F15" s="366"/>
      <c r="G15" s="366"/>
      <c r="H15" s="366"/>
      <c r="I15" s="366"/>
      <c r="J15" s="366"/>
      <c r="K15" s="366"/>
    </row>
    <row r="16" spans="1:11" ht="15.6" x14ac:dyDescent="0.3">
      <c r="B16" s="3"/>
      <c r="C16" s="366"/>
      <c r="D16" s="366"/>
      <c r="E16" s="366"/>
      <c r="F16" s="366"/>
      <c r="G16" s="366"/>
      <c r="H16" s="366"/>
      <c r="I16" s="366"/>
      <c r="J16" s="366"/>
      <c r="K16" s="366"/>
    </row>
    <row r="17" spans="2:11" ht="80.25" customHeight="1" x14ac:dyDescent="0.3">
      <c r="B17" s="3"/>
      <c r="C17" s="393" t="s">
        <v>424</v>
      </c>
      <c r="D17" s="393"/>
      <c r="E17" s="393"/>
      <c r="F17" s="393"/>
      <c r="G17" s="393"/>
      <c r="H17" s="393"/>
      <c r="I17" s="393"/>
      <c r="J17" s="366"/>
      <c r="K17" s="366"/>
    </row>
    <row r="18" spans="2:11" ht="15.6" x14ac:dyDescent="0.3">
      <c r="B18" s="3"/>
      <c r="C18" s="366"/>
      <c r="D18" s="366"/>
      <c r="E18" s="366"/>
      <c r="F18" s="366"/>
      <c r="G18" s="366"/>
      <c r="H18" s="366"/>
      <c r="I18" s="366"/>
      <c r="J18" s="366"/>
      <c r="K18" s="366"/>
    </row>
    <row r="19" spans="2:11" ht="15.6" x14ac:dyDescent="0.3">
      <c r="B19" s="367">
        <v>3</v>
      </c>
      <c r="C19" s="3" t="s">
        <v>377</v>
      </c>
      <c r="D19" s="366"/>
      <c r="E19" s="366"/>
      <c r="F19" s="366"/>
      <c r="G19" s="366"/>
      <c r="H19" s="366"/>
      <c r="I19" s="366"/>
      <c r="J19" s="366"/>
      <c r="K19" s="366"/>
    </row>
    <row r="20" spans="2:11" ht="15.6" x14ac:dyDescent="0.3">
      <c r="B20" s="3"/>
      <c r="C20" s="366"/>
      <c r="D20" s="366"/>
      <c r="E20" s="366"/>
      <c r="F20" s="366"/>
      <c r="G20" s="366"/>
      <c r="H20" s="366"/>
      <c r="I20" s="366"/>
      <c r="J20" s="366"/>
      <c r="K20" s="366"/>
    </row>
    <row r="21" spans="2:11" ht="47.25" customHeight="1" x14ac:dyDescent="0.3">
      <c r="B21" s="3"/>
      <c r="C21" s="393" t="s">
        <v>213</v>
      </c>
      <c r="D21" s="393"/>
      <c r="E21" s="393"/>
      <c r="F21" s="393"/>
      <c r="G21" s="393"/>
      <c r="H21" s="393"/>
      <c r="I21" s="393"/>
      <c r="J21" s="366"/>
      <c r="K21" s="366"/>
    </row>
    <row r="22" spans="2:11" ht="14.25" customHeight="1" x14ac:dyDescent="0.3">
      <c r="B22" s="3"/>
      <c r="C22" s="368"/>
      <c r="D22" s="368"/>
      <c r="E22" s="368"/>
      <c r="F22" s="368"/>
      <c r="G22" s="368"/>
      <c r="H22" s="368"/>
      <c r="I22" s="368"/>
      <c r="J22" s="366"/>
      <c r="K22" s="366"/>
    </row>
    <row r="23" spans="2:11" ht="14.25" customHeight="1" x14ac:dyDescent="0.3">
      <c r="B23" s="367">
        <v>4</v>
      </c>
      <c r="C23" s="373" t="s">
        <v>378</v>
      </c>
      <c r="D23" s="368"/>
      <c r="E23" s="368"/>
      <c r="F23" s="368"/>
      <c r="G23" s="368"/>
      <c r="H23" s="368"/>
      <c r="I23" s="368"/>
      <c r="J23" s="366"/>
      <c r="K23" s="366"/>
    </row>
    <row r="24" spans="2:11" ht="12.75" customHeight="1" x14ac:dyDescent="0.3">
      <c r="B24" s="3"/>
      <c r="C24" s="366"/>
      <c r="D24" s="368"/>
      <c r="E24" s="368"/>
      <c r="F24" s="368"/>
      <c r="G24" s="368"/>
      <c r="H24" s="368"/>
      <c r="I24" s="368"/>
      <c r="J24" s="366"/>
      <c r="K24" s="366"/>
    </row>
    <row r="25" spans="2:11" ht="27.75" customHeight="1" x14ac:dyDescent="0.3">
      <c r="B25" s="3"/>
      <c r="C25" s="417" t="s">
        <v>379</v>
      </c>
      <c r="D25" s="417"/>
      <c r="E25" s="417"/>
      <c r="F25" s="417"/>
      <c r="G25" s="417"/>
      <c r="H25" s="417"/>
      <c r="I25" s="417"/>
      <c r="J25" s="366"/>
      <c r="K25" s="366"/>
    </row>
    <row r="26" spans="2:11" ht="15.6" x14ac:dyDescent="0.3">
      <c r="B26" s="3"/>
      <c r="C26" s="366"/>
      <c r="D26" s="366"/>
      <c r="E26" s="366"/>
      <c r="F26" s="366"/>
      <c r="G26" s="366"/>
      <c r="H26" s="366"/>
      <c r="I26" s="366"/>
      <c r="J26" s="366"/>
      <c r="K26" s="366"/>
    </row>
    <row r="27" spans="2:11" ht="15.6" x14ac:dyDescent="0.3">
      <c r="B27" s="367">
        <v>5</v>
      </c>
      <c r="C27" s="366" t="s">
        <v>206</v>
      </c>
      <c r="D27" s="366"/>
      <c r="E27" s="366"/>
      <c r="F27" s="366"/>
      <c r="G27" s="366"/>
      <c r="H27" s="366"/>
      <c r="I27" s="366"/>
      <c r="J27" s="366"/>
      <c r="K27" s="366"/>
    </row>
    <row r="28" spans="2:11" ht="15.6" x14ac:dyDescent="0.3">
      <c r="B28" s="366"/>
      <c r="C28" s="366"/>
      <c r="D28" s="366"/>
      <c r="E28" s="366"/>
      <c r="F28" s="366"/>
      <c r="G28" s="366"/>
      <c r="H28" s="366"/>
      <c r="I28" s="366"/>
      <c r="J28" s="366"/>
      <c r="K28" s="366"/>
    </row>
    <row r="29" spans="2:11" ht="15.6" x14ac:dyDescent="0.3">
      <c r="B29" s="366"/>
      <c r="C29" s="366"/>
      <c r="D29" s="369"/>
      <c r="E29" s="366"/>
      <c r="F29" s="366" t="s">
        <v>207</v>
      </c>
      <c r="G29" s="366"/>
      <c r="H29" s="366"/>
      <c r="I29" s="366"/>
      <c r="J29" s="366"/>
      <c r="K29" s="366"/>
    </row>
    <row r="30" spans="2:11" ht="15.6" x14ac:dyDescent="0.3">
      <c r="B30" s="366"/>
      <c r="C30" s="366"/>
      <c r="D30" s="366"/>
      <c r="E30" s="366"/>
      <c r="F30" s="366"/>
      <c r="G30" s="366"/>
      <c r="H30" s="366"/>
      <c r="I30" s="366"/>
      <c r="J30" s="366"/>
      <c r="K30" s="366"/>
    </row>
    <row r="31" spans="2:11" ht="15.6" x14ac:dyDescent="0.3">
      <c r="B31" s="366"/>
      <c r="C31" s="366"/>
      <c r="D31" s="370"/>
      <c r="E31" s="366"/>
      <c r="F31" s="366" t="s">
        <v>208</v>
      </c>
      <c r="G31" s="366"/>
      <c r="H31" s="366"/>
      <c r="I31" s="366"/>
      <c r="J31" s="366"/>
      <c r="K31" s="366"/>
    </row>
    <row r="32" spans="2:11" ht="15.6" x14ac:dyDescent="0.3">
      <c r="B32" s="366"/>
      <c r="C32" s="366"/>
      <c r="D32" s="366"/>
      <c r="E32" s="366"/>
      <c r="F32" s="366"/>
      <c r="G32" s="366"/>
      <c r="H32" s="366"/>
      <c r="I32" s="366"/>
      <c r="J32" s="366"/>
      <c r="K32" s="366"/>
    </row>
    <row r="33" spans="2:11" ht="15.6" x14ac:dyDescent="0.3">
      <c r="B33" s="366"/>
      <c r="C33" s="366"/>
      <c r="D33" s="371"/>
      <c r="E33" s="366"/>
      <c r="F33" s="366" t="s">
        <v>209</v>
      </c>
      <c r="G33" s="366"/>
      <c r="H33" s="366"/>
      <c r="I33" s="366"/>
      <c r="J33" s="366"/>
      <c r="K33" s="366"/>
    </row>
    <row r="34" spans="2:11" ht="15.6" x14ac:dyDescent="0.3">
      <c r="B34" s="366"/>
      <c r="C34" s="366"/>
      <c r="D34" s="366"/>
      <c r="E34" s="366"/>
      <c r="F34" s="366"/>
      <c r="G34" s="366"/>
      <c r="H34" s="366"/>
      <c r="I34" s="366"/>
      <c r="J34" s="366"/>
      <c r="K34" s="366"/>
    </row>
    <row r="35" spans="2:11" ht="15.6" x14ac:dyDescent="0.3">
      <c r="B35" s="366"/>
      <c r="C35" s="366"/>
      <c r="D35" s="372"/>
      <c r="E35" s="366"/>
      <c r="F35" s="366" t="s">
        <v>380</v>
      </c>
      <c r="G35" s="366"/>
      <c r="H35" s="366"/>
      <c r="I35" s="366"/>
      <c r="J35" s="366"/>
      <c r="K35" s="366"/>
    </row>
    <row r="36" spans="2:11" ht="15.6" x14ac:dyDescent="0.3">
      <c r="B36" s="366"/>
      <c r="C36" s="366"/>
      <c r="D36" s="366"/>
      <c r="E36" s="366"/>
      <c r="F36" s="366"/>
      <c r="G36" s="366"/>
      <c r="H36" s="366"/>
      <c r="I36" s="366"/>
      <c r="J36" s="366"/>
      <c r="K36" s="366"/>
    </row>
    <row r="37" spans="2:11" ht="15.6" x14ac:dyDescent="0.3">
      <c r="B37" s="366"/>
      <c r="C37" s="366"/>
      <c r="D37" s="366"/>
      <c r="E37" s="366"/>
      <c r="F37" s="366"/>
      <c r="G37" s="366"/>
      <c r="H37" s="366"/>
      <c r="I37" s="366"/>
      <c r="J37" s="366"/>
      <c r="K37" s="366"/>
    </row>
    <row r="38" spans="2:11" ht="15.6" x14ac:dyDescent="0.3">
      <c r="B38" s="366"/>
      <c r="C38" s="366"/>
      <c r="D38" s="366"/>
      <c r="E38" s="366"/>
      <c r="F38" s="366"/>
      <c r="G38" s="366"/>
      <c r="H38" s="366"/>
      <c r="I38" s="366"/>
      <c r="J38" s="366"/>
      <c r="K38" s="366"/>
    </row>
    <row r="39" spans="2:11" ht="15.6" x14ac:dyDescent="0.3">
      <c r="B39" s="366"/>
      <c r="C39" s="366"/>
      <c r="D39" s="366"/>
      <c r="E39" s="366"/>
      <c r="F39" s="366"/>
      <c r="G39" s="366"/>
      <c r="H39" s="366"/>
      <c r="I39" s="366"/>
      <c r="J39" s="366"/>
      <c r="K39" s="366"/>
    </row>
    <row r="40" spans="2:11" ht="15.6" x14ac:dyDescent="0.3">
      <c r="B40" s="366"/>
      <c r="C40" s="366"/>
      <c r="D40" s="366"/>
      <c r="E40" s="366"/>
      <c r="F40" s="366"/>
      <c r="G40" s="366"/>
      <c r="H40" s="366"/>
      <c r="I40" s="366"/>
      <c r="J40" s="366"/>
      <c r="K40" s="366"/>
    </row>
    <row r="41" spans="2:11" ht="15.6" x14ac:dyDescent="0.3">
      <c r="B41" s="366"/>
      <c r="C41" s="366"/>
      <c r="D41" s="366"/>
      <c r="E41" s="366"/>
      <c r="F41" s="366"/>
      <c r="G41" s="366"/>
      <c r="H41" s="366"/>
      <c r="I41" s="366"/>
      <c r="J41" s="366"/>
      <c r="K41" s="366"/>
    </row>
    <row r="42" spans="2:11" ht="15.6" x14ac:dyDescent="0.3">
      <c r="B42" s="366"/>
      <c r="C42" s="366"/>
      <c r="D42" s="366"/>
      <c r="E42" s="366"/>
      <c r="F42" s="366"/>
      <c r="G42" s="366"/>
      <c r="H42" s="366"/>
      <c r="I42" s="366"/>
      <c r="J42" s="366"/>
      <c r="K42" s="366"/>
    </row>
    <row r="43" spans="2:11" ht="15.6" x14ac:dyDescent="0.3">
      <c r="B43" s="366"/>
      <c r="C43" s="366"/>
      <c r="D43" s="366"/>
      <c r="E43" s="366"/>
      <c r="F43" s="366"/>
      <c r="G43" s="366"/>
      <c r="H43" s="366"/>
      <c r="I43" s="366"/>
      <c r="J43" s="366"/>
      <c r="K43" s="366"/>
    </row>
    <row r="44" spans="2:11" ht="15.6" x14ac:dyDescent="0.3">
      <c r="B44" s="366"/>
      <c r="C44" s="366"/>
      <c r="D44" s="366"/>
      <c r="E44" s="366"/>
      <c r="F44" s="366"/>
      <c r="G44" s="366"/>
      <c r="H44" s="366"/>
      <c r="I44" s="366"/>
      <c r="J44" s="366"/>
      <c r="K44" s="366"/>
    </row>
    <row r="45" spans="2:11" ht="15.6" x14ac:dyDescent="0.3">
      <c r="B45" s="366"/>
      <c r="C45" s="366"/>
      <c r="D45" s="366"/>
      <c r="E45" s="366"/>
      <c r="F45" s="366"/>
      <c r="G45" s="366"/>
      <c r="H45" s="366"/>
      <c r="I45" s="366"/>
      <c r="J45" s="366"/>
      <c r="K45" s="366"/>
    </row>
    <row r="46" spans="2:11" ht="15.6" x14ac:dyDescent="0.3">
      <c r="B46" s="366"/>
      <c r="C46" s="366"/>
      <c r="D46" s="366"/>
      <c r="E46" s="366"/>
      <c r="F46" s="366"/>
      <c r="G46" s="366"/>
      <c r="H46" s="366"/>
      <c r="I46" s="366"/>
      <c r="J46" s="366"/>
      <c r="K46" s="366"/>
    </row>
    <row r="47" spans="2:11" ht="15.6" x14ac:dyDescent="0.3">
      <c r="B47" s="366"/>
      <c r="C47" s="366"/>
      <c r="D47" s="366"/>
      <c r="E47" s="366"/>
      <c r="F47" s="366"/>
      <c r="G47" s="366"/>
      <c r="H47" s="366"/>
      <c r="I47" s="366"/>
      <c r="J47" s="366"/>
      <c r="K47" s="366"/>
    </row>
    <row r="48" spans="2:11" ht="15.6" x14ac:dyDescent="0.3">
      <c r="B48" s="366"/>
      <c r="C48" s="366"/>
      <c r="D48" s="366"/>
      <c r="E48" s="366"/>
      <c r="F48" s="366"/>
      <c r="G48" s="366"/>
      <c r="H48" s="366"/>
      <c r="I48" s="366"/>
      <c r="J48" s="366"/>
      <c r="K48" s="366"/>
    </row>
    <row r="49" spans="2:11" ht="15.6" x14ac:dyDescent="0.3">
      <c r="B49" s="366"/>
      <c r="C49" s="366"/>
      <c r="D49" s="366"/>
      <c r="E49" s="366"/>
      <c r="F49" s="366"/>
      <c r="G49" s="366"/>
      <c r="H49" s="366"/>
      <c r="I49" s="366"/>
      <c r="J49" s="366"/>
      <c r="K49" s="366"/>
    </row>
    <row r="50" spans="2:11" ht="15.6" x14ac:dyDescent="0.3">
      <c r="B50" s="366"/>
      <c r="C50" s="366"/>
      <c r="D50" s="366"/>
      <c r="E50" s="366"/>
      <c r="F50" s="366"/>
      <c r="G50" s="366"/>
      <c r="H50" s="366"/>
      <c r="I50" s="366"/>
      <c r="J50" s="366"/>
      <c r="K50" s="366"/>
    </row>
    <row r="51" spans="2:11" ht="15.6" x14ac:dyDescent="0.3">
      <c r="B51" s="366"/>
      <c r="C51" s="366"/>
      <c r="D51" s="366"/>
      <c r="E51" s="366"/>
      <c r="F51" s="366"/>
      <c r="G51" s="366"/>
      <c r="H51" s="366"/>
      <c r="I51" s="366"/>
      <c r="J51" s="366"/>
      <c r="K51" s="366"/>
    </row>
    <row r="52" spans="2:11" ht="15.6" x14ac:dyDescent="0.3">
      <c r="B52" s="366"/>
      <c r="C52" s="366"/>
      <c r="D52" s="366"/>
      <c r="E52" s="366"/>
      <c r="F52" s="366"/>
      <c r="G52" s="366"/>
      <c r="H52" s="366"/>
      <c r="I52" s="366"/>
      <c r="J52" s="366"/>
      <c r="K52" s="366"/>
    </row>
    <row r="53" spans="2:11" ht="15.6" x14ac:dyDescent="0.3">
      <c r="B53" s="366"/>
      <c r="C53" s="366"/>
      <c r="D53" s="366"/>
      <c r="E53" s="366"/>
      <c r="F53" s="366"/>
      <c r="G53" s="366"/>
      <c r="H53" s="366"/>
      <c r="I53" s="366"/>
      <c r="J53" s="366"/>
      <c r="K53" s="366"/>
    </row>
    <row r="54" spans="2:11" ht="15.6" x14ac:dyDescent="0.3">
      <c r="B54" s="366"/>
      <c r="C54" s="366"/>
      <c r="D54" s="366"/>
      <c r="E54" s="366"/>
      <c r="F54" s="366"/>
      <c r="G54" s="366"/>
      <c r="H54" s="366"/>
      <c r="I54" s="366"/>
      <c r="J54" s="366"/>
      <c r="K54" s="366"/>
    </row>
    <row r="55" spans="2:11" ht="15.6" x14ac:dyDescent="0.3">
      <c r="B55" s="366"/>
      <c r="C55" s="366"/>
      <c r="D55" s="366"/>
      <c r="E55" s="366"/>
      <c r="F55" s="366"/>
      <c r="G55" s="366"/>
      <c r="H55" s="366"/>
      <c r="I55" s="366"/>
      <c r="J55" s="366"/>
      <c r="K55" s="366"/>
    </row>
    <row r="56" spans="2:11" ht="15.6" x14ac:dyDescent="0.3">
      <c r="B56" s="366"/>
      <c r="C56" s="366"/>
      <c r="D56" s="366"/>
      <c r="E56" s="366"/>
      <c r="F56" s="366"/>
      <c r="G56" s="366"/>
      <c r="H56" s="366"/>
      <c r="I56" s="366"/>
      <c r="J56" s="366"/>
      <c r="K56" s="366"/>
    </row>
    <row r="57" spans="2:11" ht="15.6" x14ac:dyDescent="0.3">
      <c r="B57" s="366"/>
      <c r="C57" s="366"/>
      <c r="D57" s="366"/>
      <c r="E57" s="366"/>
      <c r="F57" s="366"/>
      <c r="G57" s="366"/>
      <c r="H57" s="366"/>
      <c r="I57" s="366"/>
      <c r="J57" s="366"/>
      <c r="K57" s="366"/>
    </row>
    <row r="58" spans="2:11" ht="15.6" x14ac:dyDescent="0.3">
      <c r="B58" s="366"/>
      <c r="C58" s="366"/>
      <c r="D58" s="366"/>
      <c r="E58" s="366"/>
      <c r="F58" s="366"/>
      <c r="G58" s="366"/>
      <c r="H58" s="366"/>
      <c r="I58" s="366"/>
      <c r="J58" s="366"/>
      <c r="K58" s="366"/>
    </row>
  </sheetData>
  <customSheetViews>
    <customSheetView guid="{55322F06-EF2B-4EBF-91FC-6C830D0D22C9}" showRuler="0">
      <selection activeCell="L11" sqref="L11"/>
      <pageMargins left="0.75" right="0.75" top="1" bottom="1" header="0.5" footer="0.5"/>
      <headerFooter alignWithMargins="0"/>
    </customSheetView>
    <customSheetView guid="{EC77BDF0-E4AB-4C37-A286-B132C795CB0B}" showRuler="0">
      <selection activeCell="H15" sqref="H15"/>
      <pageMargins left="0.75" right="0.75" top="1" bottom="1" header="0.5" footer="0.5"/>
      <headerFooter alignWithMargins="0"/>
    </customSheetView>
    <customSheetView guid="{96FAF5F8-BD57-4EDE-AC8B-7E6854529246}" showRuler="0">
      <selection activeCell="C2" sqref="C2"/>
      <pageMargins left="0.75" right="0.75" top="1" bottom="1" header="0.5" footer="0.5"/>
      <pageSetup orientation="portrait" r:id="rId1"/>
      <headerFooter alignWithMargins="0"/>
    </customSheetView>
  </customSheetViews>
  <mergeCells count="3">
    <mergeCell ref="C13:I13"/>
    <mergeCell ref="C17:I17"/>
    <mergeCell ref="C21:I21"/>
  </mergeCells>
  <phoneticPr fontId="7" type="noConversion"/>
  <pageMargins left="0.75" right="0.75" top="1" bottom="1" header="0.5" footer="0.5"/>
  <pageSetup scale="83" fitToHeight="4" orientation="portrait" r:id="rId2"/>
  <headerFooter alignWithMargins="0">
    <oddFooter xml:space="preserve">&amp;C&amp;A&amp;RUpdated: &amp;D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A11" zoomScaleNormal="100" workbookViewId="0">
      <selection activeCell="B5" sqref="B4:B5"/>
    </sheetView>
  </sheetViews>
  <sheetFormatPr defaultColWidth="9.109375" defaultRowHeight="13.2" x14ac:dyDescent="0.25"/>
  <cols>
    <col min="1" max="1" width="10.88671875" style="9" customWidth="1"/>
    <col min="2" max="2" width="29" style="9" customWidth="1"/>
    <col min="3" max="4" width="15.44140625" style="9" customWidth="1"/>
    <col min="5" max="5" width="2.33203125" style="9" customWidth="1"/>
    <col min="6" max="6" width="14.109375" style="9" customWidth="1"/>
    <col min="7" max="7" width="13.44140625" style="9" customWidth="1"/>
    <col min="8" max="16384" width="9.109375" style="9"/>
  </cols>
  <sheetData>
    <row r="1" spans="1:7" ht="17.399999999999999" x14ac:dyDescent="0.3">
      <c r="A1" s="15" t="s">
        <v>202</v>
      </c>
      <c r="B1" s="15"/>
      <c r="F1" s="38" t="s">
        <v>174</v>
      </c>
    </row>
    <row r="2" spans="1:7" ht="17.399999999999999" x14ac:dyDescent="0.3">
      <c r="A2" s="15" t="s">
        <v>0</v>
      </c>
      <c r="B2" s="15"/>
    </row>
    <row r="6" spans="1:7" s="14" customFormat="1" ht="18.600000000000001" thickBot="1" x14ac:dyDescent="0.4">
      <c r="A6" s="364" t="str">
        <f>'Exh D 2009_direct_cost_base'!D12</f>
        <v>FY 2009</v>
      </c>
      <c r="B6" s="364" t="s">
        <v>420</v>
      </c>
      <c r="C6" s="358"/>
      <c r="D6" s="358"/>
      <c r="E6" s="358"/>
      <c r="F6" s="358"/>
    </row>
    <row r="8" spans="1:7" ht="13.8" x14ac:dyDescent="0.25">
      <c r="A8" s="34" t="s">
        <v>201</v>
      </c>
      <c r="B8" s="34"/>
    </row>
    <row r="9" spans="1:7" ht="13.8" x14ac:dyDescent="0.25">
      <c r="A9" s="34"/>
      <c r="B9" s="34"/>
    </row>
    <row r="10" spans="1:7" ht="13.8" x14ac:dyDescent="0.25">
      <c r="A10" s="29"/>
      <c r="B10" s="29"/>
      <c r="C10" s="29"/>
      <c r="D10" s="29"/>
      <c r="E10" s="237"/>
      <c r="F10" s="74" t="str">
        <f>+A6</f>
        <v>FY 2009</v>
      </c>
      <c r="G10" s="29"/>
    </row>
    <row r="11" spans="1:7" ht="13.8" x14ac:dyDescent="0.25">
      <c r="A11" s="29"/>
      <c r="B11" s="29"/>
      <c r="C11" s="29"/>
      <c r="D11" s="29"/>
      <c r="E11" s="237"/>
      <c r="F11" s="74" t="s">
        <v>160</v>
      </c>
      <c r="G11" s="29"/>
    </row>
    <row r="12" spans="1:7" ht="13.8" x14ac:dyDescent="0.25">
      <c r="A12" s="29"/>
      <c r="B12" s="29"/>
      <c r="C12" s="74" t="str">
        <f>'Exh C 2007_direct_cost_base'!E9</f>
        <v>FY 2007</v>
      </c>
      <c r="D12" s="74"/>
      <c r="E12" s="230"/>
      <c r="F12" s="30" t="s">
        <v>1</v>
      </c>
      <c r="G12" s="29"/>
    </row>
    <row r="13" spans="1:7" ht="13.8" x14ac:dyDescent="0.25">
      <c r="A13" s="29"/>
      <c r="B13" s="29"/>
      <c r="C13" s="74" t="s">
        <v>125</v>
      </c>
      <c r="D13" s="74"/>
      <c r="E13" s="230"/>
      <c r="F13" s="30" t="s">
        <v>2</v>
      </c>
      <c r="G13" s="29"/>
    </row>
    <row r="14" spans="1:7" ht="14.4" thickBot="1" x14ac:dyDescent="0.3">
      <c r="A14" s="29"/>
      <c r="B14" s="29"/>
      <c r="C14" s="231" t="s">
        <v>368</v>
      </c>
      <c r="D14" s="84"/>
      <c r="E14" s="230"/>
      <c r="F14" s="231" t="s">
        <v>3</v>
      </c>
      <c r="G14" s="29"/>
    </row>
    <row r="15" spans="1:7" ht="13.8" x14ac:dyDescent="0.25">
      <c r="A15" s="29"/>
      <c r="B15" s="29"/>
      <c r="C15" s="30"/>
      <c r="D15" s="30"/>
      <c r="E15" s="230"/>
      <c r="F15" s="29"/>
      <c r="G15" s="29"/>
    </row>
    <row r="16" spans="1:7" ht="13.8" x14ac:dyDescent="0.25">
      <c r="A16" s="29"/>
      <c r="B16" s="29"/>
      <c r="C16" s="30"/>
      <c r="D16" s="30"/>
      <c r="E16" s="230"/>
      <c r="F16" s="29"/>
      <c r="G16" s="29"/>
    </row>
    <row r="17" spans="1:7" ht="14.4" thickBot="1" x14ac:dyDescent="0.3">
      <c r="A17" s="29" t="s">
        <v>200</v>
      </c>
      <c r="B17" s="29"/>
      <c r="C17" s="232" t="e">
        <f>ROUND(C22/C25,4)</f>
        <v>#DIV/0!</v>
      </c>
      <c r="D17" s="238"/>
      <c r="E17" s="239"/>
      <c r="F17" s="232" t="e">
        <f>ROUND(F22/F25,4)</f>
        <v>#DIV/0!</v>
      </c>
      <c r="G17" s="29"/>
    </row>
    <row r="18" spans="1:7" ht="14.4" thickTop="1" x14ac:dyDescent="0.25">
      <c r="A18" s="29"/>
      <c r="B18" s="29"/>
      <c r="C18" s="30"/>
      <c r="D18" s="30"/>
      <c r="E18" s="230"/>
      <c r="F18" s="29"/>
      <c r="G18" s="29"/>
    </row>
    <row r="19" spans="1:7" ht="13.8" x14ac:dyDescent="0.25">
      <c r="A19" s="29"/>
      <c r="B19" s="29"/>
      <c r="C19" s="30"/>
      <c r="D19" s="30"/>
      <c r="E19" s="230"/>
      <c r="F19" s="29"/>
      <c r="G19" s="29"/>
    </row>
    <row r="20" spans="1:7" ht="13.8" x14ac:dyDescent="0.25">
      <c r="A20" s="29" t="s">
        <v>165</v>
      </c>
      <c r="B20" s="29"/>
      <c r="C20" s="233">
        <f>'Exh E-1 2007_indirect_cost_pool'!N52</f>
        <v>0</v>
      </c>
      <c r="D20" s="240" t="s">
        <v>179</v>
      </c>
      <c r="E20" s="230"/>
      <c r="F20" s="105">
        <f>'Exh E-2 2009_indirect_cost_pool'!N52</f>
        <v>0</v>
      </c>
      <c r="G20" s="29" t="s">
        <v>180</v>
      </c>
    </row>
    <row r="21" spans="1:7" ht="13.8" x14ac:dyDescent="0.25">
      <c r="A21" s="29"/>
      <c r="B21" s="29"/>
      <c r="C21" s="241"/>
      <c r="D21" s="242"/>
      <c r="E21" s="230"/>
      <c r="F21" s="29"/>
      <c r="G21" s="29"/>
    </row>
    <row r="22" spans="1:7" ht="14.4" thickBot="1" x14ac:dyDescent="0.3">
      <c r="A22" s="29" t="s">
        <v>166</v>
      </c>
      <c r="B22" s="29"/>
      <c r="C22" s="234">
        <f>SUM(C20:C21)</f>
        <v>0</v>
      </c>
      <c r="D22" s="242"/>
      <c r="E22" s="239"/>
      <c r="F22" s="234">
        <f>SUM(F20:F21)</f>
        <v>0</v>
      </c>
      <c r="G22" s="29"/>
    </row>
    <row r="23" spans="1:7" ht="14.4" thickTop="1" x14ac:dyDescent="0.25">
      <c r="A23" s="29"/>
      <c r="B23" s="29"/>
      <c r="C23" s="29"/>
      <c r="D23" s="240"/>
      <c r="E23" s="230"/>
      <c r="F23" s="29"/>
      <c r="G23" s="29"/>
    </row>
    <row r="24" spans="1:7" ht="13.8" x14ac:dyDescent="0.25">
      <c r="A24" s="29"/>
      <c r="B24" s="29"/>
      <c r="C24" s="29"/>
      <c r="D24" s="240"/>
      <c r="E24" s="230"/>
      <c r="F24" s="29"/>
      <c r="G24" s="29"/>
    </row>
    <row r="25" spans="1:7" ht="14.4" thickBot="1" x14ac:dyDescent="0.3">
      <c r="A25" s="29" t="s">
        <v>167</v>
      </c>
      <c r="B25" s="29"/>
      <c r="C25" s="235">
        <f>'Exh C 2007_direct_cost_base'!AC202</f>
        <v>0</v>
      </c>
      <c r="D25" s="242" t="s">
        <v>183</v>
      </c>
      <c r="E25" s="230"/>
      <c r="F25" s="235">
        <f>'Exh D 2009_direct_cost_base'!V185</f>
        <v>0</v>
      </c>
      <c r="G25" s="29" t="s">
        <v>181</v>
      </c>
    </row>
    <row r="26" spans="1:7" ht="14.4" thickTop="1" x14ac:dyDescent="0.25">
      <c r="A26" s="29"/>
      <c r="B26" s="29"/>
      <c r="C26" s="29"/>
      <c r="D26" s="31"/>
      <c r="E26" s="243"/>
      <c r="F26" s="82"/>
      <c r="G26" s="29"/>
    </row>
    <row r="27" spans="1:7" ht="13.8" x14ac:dyDescent="0.25">
      <c r="A27" s="29"/>
      <c r="B27" s="29"/>
      <c r="C27" s="82"/>
      <c r="D27" s="82"/>
      <c r="E27" s="236"/>
      <c r="F27" s="82"/>
      <c r="G27" s="29"/>
    </row>
    <row r="28" spans="1:7" s="99" customFormat="1" ht="13.8" x14ac:dyDescent="0.25">
      <c r="A28" s="211" t="s">
        <v>251</v>
      </c>
    </row>
    <row r="30" spans="1:7" x14ac:dyDescent="0.25">
      <c r="A30" s="14"/>
      <c r="B30" s="14"/>
      <c r="C30" s="26"/>
      <c r="D30" s="26"/>
      <c r="E30" s="18"/>
    </row>
    <row r="31" spans="1:7" x14ac:dyDescent="0.25">
      <c r="A31" s="14"/>
      <c r="B31" s="14"/>
      <c r="C31" s="19"/>
      <c r="D31" s="19"/>
      <c r="E31" s="18"/>
    </row>
    <row r="32" spans="1:7" x14ac:dyDescent="0.25">
      <c r="A32" s="14"/>
      <c r="B32" s="14"/>
      <c r="C32" s="19"/>
      <c r="D32" s="19"/>
      <c r="E32" s="16"/>
    </row>
    <row r="33" spans="1:5" x14ac:dyDescent="0.25">
      <c r="A33" s="14"/>
      <c r="B33" s="14"/>
      <c r="C33" s="19"/>
      <c r="D33" s="19"/>
      <c r="E33" s="16"/>
    </row>
    <row r="34" spans="1:5" x14ac:dyDescent="0.25">
      <c r="A34" s="14"/>
      <c r="B34" s="14"/>
      <c r="C34" s="27"/>
      <c r="D34" s="27"/>
      <c r="E34" s="16"/>
    </row>
    <row r="35" spans="1:5" x14ac:dyDescent="0.25">
      <c r="A35" s="14"/>
      <c r="B35" s="14"/>
      <c r="C35" s="19"/>
      <c r="D35" s="19"/>
      <c r="E35" s="16"/>
    </row>
    <row r="36" spans="1:5" x14ac:dyDescent="0.25">
      <c r="A36" s="14"/>
      <c r="B36" s="14"/>
      <c r="C36" s="20"/>
      <c r="D36" s="20"/>
    </row>
    <row r="37" spans="1:5" x14ac:dyDescent="0.25">
      <c r="A37" s="14"/>
      <c r="B37" s="14"/>
      <c r="C37" s="20"/>
      <c r="D37" s="20"/>
      <c r="E37" s="14"/>
    </row>
    <row r="38" spans="1:5" x14ac:dyDescent="0.25">
      <c r="A38" s="14"/>
      <c r="B38" s="14"/>
      <c r="C38" s="20"/>
      <c r="D38" s="20"/>
      <c r="E38" s="14"/>
    </row>
    <row r="39" spans="1:5" x14ac:dyDescent="0.25">
      <c r="A39" s="14"/>
      <c r="B39" s="14"/>
      <c r="C39" s="14"/>
      <c r="D39" s="14"/>
    </row>
    <row r="40" spans="1:5" x14ac:dyDescent="0.25">
      <c r="A40" s="14"/>
      <c r="B40" s="14"/>
      <c r="C40" s="14"/>
      <c r="D40" s="14"/>
      <c r="E40" s="14"/>
    </row>
    <row r="41" spans="1:5" x14ac:dyDescent="0.25">
      <c r="A41" s="14"/>
      <c r="B41" s="14"/>
      <c r="C41" s="14"/>
      <c r="D41" s="14"/>
    </row>
  </sheetData>
  <protectedRanges>
    <protectedRange sqref="A28:D28" name="Range1"/>
  </protectedRanges>
  <customSheetViews>
    <customSheetView guid="{55322F06-EF2B-4EBF-91FC-6C830D0D22C9}" fitToPage="1" showRuler="0">
      <selection activeCell="G18" sqref="G18"/>
      <pageMargins left="0.75" right="0.75" top="1" bottom="1" header="0.5" footer="0.5"/>
      <pageSetup orientation="portrait" r:id="rId1"/>
      <headerFooter alignWithMargins="0">
        <oddFooter>&amp;LSchedule A-3&amp;C&amp;A&amp;RUpdated: &amp;D</oddFooter>
      </headerFooter>
    </customSheetView>
    <customSheetView guid="{EC77BDF0-E4AB-4C37-A286-B132C795CB0B}" fitToPage="1" showRuler="0">
      <selection activeCell="G18" sqref="G18"/>
      <pageMargins left="0.75" right="0.75" top="1" bottom="1" header="0.5" footer="0.5"/>
      <pageSetup orientation="portrait" r:id="rId2"/>
      <headerFooter alignWithMargins="0">
        <oddFooter>&amp;LSchedule A-3&amp;C&amp;A&amp;RUpdated: &amp;D</oddFooter>
      </headerFooter>
    </customSheetView>
    <customSheetView guid="{96FAF5F8-BD57-4EDE-AC8B-7E6854529246}" fitToPage="1" showRuler="0">
      <selection activeCell="G18" sqref="G18"/>
      <pageMargins left="0.75" right="0.75" top="1" bottom="1" header="0.5" footer="0.5"/>
      <pageSetup orientation="portrait" r:id="rId3"/>
      <headerFooter alignWithMargins="0">
        <oddFooter>&amp;LSchedule A-3&amp;C&amp;A&amp;RUpdated: &amp;D</oddFooter>
      </headerFooter>
    </customSheetView>
  </customSheetViews>
  <phoneticPr fontId="7" type="noConversion"/>
  <pageMargins left="0.75" right="0.75" top="1" bottom="1" header="0.5" footer="0.5"/>
  <pageSetup scale="90" orientation="portrait" r:id="rId4"/>
  <headerFooter alignWithMargins="0">
    <oddFooter>&amp;LExhibit A-3&amp;C&amp;A&amp;RUpdated: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zoomScaleNormal="100" workbookViewId="0">
      <selection activeCell="A32" sqref="A32:M32"/>
    </sheetView>
  </sheetViews>
  <sheetFormatPr defaultColWidth="9.109375" defaultRowHeight="13.8" x14ac:dyDescent="0.25"/>
  <cols>
    <col min="1" max="1" width="33.6640625" style="29" customWidth="1"/>
    <col min="2" max="2" width="5.33203125" style="29" customWidth="1"/>
    <col min="3" max="3" width="12" style="29" customWidth="1"/>
    <col min="4" max="4" width="2.44140625" style="31" customWidth="1"/>
    <col min="5" max="5" width="11.44140625" style="29" customWidth="1"/>
    <col min="6" max="6" width="2.5546875" style="29" customWidth="1"/>
    <col min="7" max="7" width="12.33203125" style="29" customWidth="1"/>
    <col min="8" max="8" width="3.33203125" style="31" customWidth="1"/>
    <col min="9" max="9" width="10.88671875" style="29" customWidth="1"/>
    <col min="10" max="10" width="3.33203125" style="31" customWidth="1"/>
    <col min="11" max="11" width="10.44140625" style="29" customWidth="1"/>
    <col min="12" max="12" width="10.6640625" style="29" customWidth="1"/>
    <col min="13" max="13" width="13.33203125" style="29" customWidth="1"/>
    <col min="14" max="16384" width="9.109375" style="29"/>
  </cols>
  <sheetData>
    <row r="1" spans="1:14" ht="17.399999999999999" x14ac:dyDescent="0.3">
      <c r="A1" s="15" t="s">
        <v>202</v>
      </c>
      <c r="B1" s="28"/>
      <c r="M1" s="15" t="s">
        <v>372</v>
      </c>
    </row>
    <row r="2" spans="1:14" ht="17.399999999999999" x14ac:dyDescent="0.3">
      <c r="A2" s="15" t="s">
        <v>0</v>
      </c>
      <c r="B2" s="28"/>
    </row>
    <row r="3" spans="1:14" x14ac:dyDescent="0.25">
      <c r="A3" s="4"/>
      <c r="B3" s="28"/>
    </row>
    <row r="4" spans="1:14" x14ac:dyDescent="0.25">
      <c r="A4" s="28"/>
      <c r="B4" s="28"/>
    </row>
    <row r="5" spans="1:14" ht="18.600000000000001" thickBot="1" x14ac:dyDescent="0.4">
      <c r="A5" s="357" t="s">
        <v>211</v>
      </c>
      <c r="B5" s="358"/>
      <c r="C5" s="359"/>
      <c r="D5" s="360"/>
      <c r="E5" s="358"/>
      <c r="F5" s="358"/>
      <c r="G5" s="358"/>
      <c r="H5" s="360"/>
      <c r="I5" s="409" t="str">
        <f>'Exh C 2007_direct_cost_base'!E9</f>
        <v>FY 2007</v>
      </c>
      <c r="J5" s="410"/>
      <c r="K5" s="410"/>
      <c r="L5" s="361"/>
      <c r="M5" s="362" t="str">
        <f>'Exh D 2009_direct_cost_base'!D12</f>
        <v>FY 2009</v>
      </c>
      <c r="N5" s="345"/>
    </row>
    <row r="6" spans="1:14" ht="15.6" x14ac:dyDescent="0.3">
      <c r="L6" s="339"/>
      <c r="M6" s="66"/>
      <c r="N6" s="345"/>
    </row>
    <row r="7" spans="1:14" s="30" customFormat="1" ht="15.6" x14ac:dyDescent="0.3">
      <c r="C7" s="30" t="s">
        <v>121</v>
      </c>
      <c r="D7" s="123"/>
      <c r="H7" s="123"/>
      <c r="J7" s="123"/>
      <c r="L7" s="338"/>
      <c r="M7" s="146"/>
      <c r="N7" s="346"/>
    </row>
    <row r="8" spans="1:14" s="30" customFormat="1" ht="15.6" x14ac:dyDescent="0.3">
      <c r="C8" s="30" t="s">
        <v>122</v>
      </c>
      <c r="D8" s="123"/>
      <c r="G8" s="30" t="s">
        <v>47</v>
      </c>
      <c r="H8" s="123"/>
      <c r="J8" s="123"/>
      <c r="L8" s="338"/>
      <c r="M8" s="146"/>
      <c r="N8" s="346"/>
    </row>
    <row r="9" spans="1:14" s="30" customFormat="1" ht="16.2" thickBot="1" x14ac:dyDescent="0.35">
      <c r="C9" s="244" t="s">
        <v>256</v>
      </c>
      <c r="D9" s="245"/>
      <c r="E9" s="231" t="s">
        <v>123</v>
      </c>
      <c r="F9" s="231"/>
      <c r="G9" s="231" t="s">
        <v>262</v>
      </c>
      <c r="H9" s="245"/>
      <c r="I9" s="231" t="s">
        <v>142</v>
      </c>
      <c r="J9" s="245"/>
      <c r="K9" s="231" t="s">
        <v>4</v>
      </c>
      <c r="L9" s="384"/>
      <c r="M9" s="249" t="s">
        <v>4</v>
      </c>
      <c r="N9" s="346"/>
    </row>
    <row r="10" spans="1:14" ht="15.6" x14ac:dyDescent="0.3">
      <c r="L10" s="339"/>
      <c r="M10" s="66"/>
      <c r="N10" s="345"/>
    </row>
    <row r="11" spans="1:14" ht="15.6" x14ac:dyDescent="0.3">
      <c r="A11" s="28" t="s">
        <v>151</v>
      </c>
      <c r="B11" s="246" t="s">
        <v>18</v>
      </c>
      <c r="C11" s="247"/>
      <c r="E11" s="31"/>
      <c r="F11" s="111"/>
      <c r="G11" s="123" t="s">
        <v>303</v>
      </c>
      <c r="I11" s="31"/>
      <c r="K11" s="31"/>
      <c r="L11" s="339"/>
      <c r="M11" s="66"/>
      <c r="N11" s="345"/>
    </row>
    <row r="12" spans="1:14" ht="15.6" x14ac:dyDescent="0.3">
      <c r="C12" s="31"/>
      <c r="L12" s="339"/>
      <c r="M12" s="66"/>
      <c r="N12" s="345"/>
    </row>
    <row r="13" spans="1:14" ht="15.6" x14ac:dyDescent="0.3">
      <c r="A13" s="28" t="s">
        <v>152</v>
      </c>
      <c r="C13" s="31"/>
      <c r="L13" s="339"/>
      <c r="M13" s="66"/>
      <c r="N13" s="345"/>
    </row>
    <row r="14" spans="1:14" ht="15.6" x14ac:dyDescent="0.3">
      <c r="A14" s="29" t="s">
        <v>147</v>
      </c>
      <c r="C14" s="247"/>
      <c r="G14" s="116" t="e">
        <f>ROUND(C14/E14,0)</f>
        <v>#DIV/0!</v>
      </c>
      <c r="I14" s="247"/>
      <c r="K14" s="247"/>
      <c r="L14" s="339"/>
      <c r="M14" s="341"/>
      <c r="N14" s="345"/>
    </row>
    <row r="15" spans="1:14" ht="15.6" x14ac:dyDescent="0.3">
      <c r="A15" s="29" t="s">
        <v>150</v>
      </c>
      <c r="C15" s="247"/>
      <c r="G15" s="116" t="e">
        <f>ROUND(C15/E15,0)</f>
        <v>#DIV/0!</v>
      </c>
      <c r="I15" s="247"/>
      <c r="K15" s="247"/>
      <c r="L15" s="339"/>
      <c r="M15" s="341"/>
      <c r="N15" s="345"/>
    </row>
    <row r="16" spans="1:14" ht="15.6" x14ac:dyDescent="0.3">
      <c r="A16" s="29" t="s">
        <v>148</v>
      </c>
      <c r="C16" s="247"/>
      <c r="G16" s="116" t="e">
        <f>ROUND(C16/E16,0)</f>
        <v>#DIV/0!</v>
      </c>
      <c r="I16" s="247"/>
      <c r="K16" s="247"/>
      <c r="L16" s="339"/>
      <c r="M16" s="341"/>
      <c r="N16" s="345"/>
    </row>
    <row r="17" spans="1:14" ht="15.6" x14ac:dyDescent="0.3">
      <c r="A17" s="29" t="s">
        <v>149</v>
      </c>
      <c r="C17" s="247"/>
      <c r="G17" s="116" t="e">
        <f>ROUND(C17/E17,0)</f>
        <v>#DIV/0!</v>
      </c>
      <c r="I17" s="247"/>
      <c r="K17" s="247"/>
      <c r="L17" s="339"/>
      <c r="M17" s="341"/>
      <c r="N17" s="345"/>
    </row>
    <row r="18" spans="1:14" ht="15.6" x14ac:dyDescent="0.3">
      <c r="C18" s="31"/>
      <c r="I18" s="31"/>
      <c r="K18" s="31"/>
      <c r="L18" s="339"/>
      <c r="M18" s="342"/>
      <c r="N18" s="345"/>
    </row>
    <row r="19" spans="1:14" ht="15.6" x14ac:dyDescent="0.3">
      <c r="A19" s="28" t="s">
        <v>153</v>
      </c>
      <c r="C19" s="31"/>
      <c r="I19" s="31"/>
      <c r="K19" s="31"/>
      <c r="L19" s="339"/>
      <c r="M19" s="342"/>
      <c r="N19" s="345"/>
    </row>
    <row r="20" spans="1:14" ht="15.6" x14ac:dyDescent="0.3">
      <c r="A20" s="29" t="s">
        <v>143</v>
      </c>
      <c r="C20" s="247"/>
      <c r="G20" s="116" t="e">
        <f t="shared" ref="G20:G25" si="0">ROUND(C20/E20,0)</f>
        <v>#DIV/0!</v>
      </c>
      <c r="I20" s="247"/>
      <c r="K20" s="247"/>
      <c r="L20" s="339"/>
      <c r="M20" s="341"/>
      <c r="N20" s="345"/>
    </row>
    <row r="21" spans="1:14" ht="15.6" x14ac:dyDescent="0.3">
      <c r="A21" s="29" t="s">
        <v>144</v>
      </c>
      <c r="C21" s="247"/>
      <c r="G21" s="116" t="e">
        <f t="shared" si="0"/>
        <v>#DIV/0!</v>
      </c>
      <c r="I21" s="247"/>
      <c r="K21" s="247"/>
      <c r="L21" s="339"/>
      <c r="M21" s="341"/>
      <c r="N21" s="345"/>
    </row>
    <row r="22" spans="1:14" ht="15.6" x14ac:dyDescent="0.3">
      <c r="A22" s="29" t="s">
        <v>145</v>
      </c>
      <c r="C22" s="247"/>
      <c r="G22" s="116" t="e">
        <f t="shared" si="0"/>
        <v>#DIV/0!</v>
      </c>
      <c r="I22" s="247"/>
      <c r="K22" s="247"/>
      <c r="L22" s="339"/>
      <c r="M22" s="341"/>
      <c r="N22" s="345"/>
    </row>
    <row r="23" spans="1:14" ht="15.6" x14ac:dyDescent="0.3">
      <c r="A23" s="29" t="s">
        <v>146</v>
      </c>
      <c r="C23" s="248"/>
      <c r="D23" s="83"/>
      <c r="E23" s="82"/>
      <c r="F23" s="82"/>
      <c r="G23" s="116" t="e">
        <f t="shared" si="0"/>
        <v>#DIV/0!</v>
      </c>
      <c r="I23" s="248"/>
      <c r="J23" s="83"/>
      <c r="K23" s="248"/>
      <c r="L23" s="339"/>
      <c r="M23" s="343"/>
      <c r="N23" s="345"/>
    </row>
    <row r="24" spans="1:14" ht="15.6" x14ac:dyDescent="0.3">
      <c r="A24" s="29" t="s">
        <v>154</v>
      </c>
      <c r="C24" s="248"/>
      <c r="D24" s="83"/>
      <c r="E24" s="82"/>
      <c r="F24" s="82"/>
      <c r="G24" s="116" t="e">
        <f t="shared" si="0"/>
        <v>#DIV/0!</v>
      </c>
      <c r="I24" s="248"/>
      <c r="J24" s="83"/>
      <c r="K24" s="248"/>
      <c r="L24" s="339"/>
      <c r="M24" s="343"/>
      <c r="N24" s="345"/>
    </row>
    <row r="25" spans="1:14" ht="15.6" x14ac:dyDescent="0.3">
      <c r="A25" s="66" t="s">
        <v>429</v>
      </c>
      <c r="B25" s="66"/>
      <c r="C25" s="343"/>
      <c r="D25" s="66"/>
      <c r="E25" s="82"/>
      <c r="F25" s="66"/>
      <c r="G25" s="116" t="e">
        <f t="shared" si="0"/>
        <v>#DIV/0!</v>
      </c>
      <c r="I25" s="343"/>
      <c r="J25" s="250"/>
      <c r="K25" s="343"/>
      <c r="L25" s="344"/>
      <c r="M25" s="343"/>
      <c r="N25" s="345"/>
    </row>
    <row r="26" spans="1:14" ht="15.6" x14ac:dyDescent="0.3">
      <c r="C26" s="82"/>
      <c r="G26" s="82"/>
      <c r="L26" s="339"/>
      <c r="M26" s="66"/>
      <c r="N26" s="345"/>
    </row>
    <row r="27" spans="1:14" ht="16.2" thickBot="1" x14ac:dyDescent="0.35">
      <c r="B27" s="107"/>
      <c r="C27" s="108">
        <f>SUM(C11:C26)</f>
        <v>0</v>
      </c>
      <c r="F27" s="107"/>
      <c r="G27" s="108" t="e">
        <f>SUM(G11:G26)</f>
        <v>#DIV/0!</v>
      </c>
      <c r="I27" s="108">
        <f>SUM(I11:I26)</f>
        <v>0</v>
      </c>
      <c r="K27" s="108">
        <f>SUM(K11:K26)</f>
        <v>0</v>
      </c>
      <c r="L27" s="339">
        <f>I27+K27</f>
        <v>0</v>
      </c>
      <c r="M27" s="363">
        <f>SUM(M11:M25)</f>
        <v>0</v>
      </c>
      <c r="N27" s="345"/>
    </row>
    <row r="28" spans="1:14" ht="16.2" thickTop="1" x14ac:dyDescent="0.3">
      <c r="G28" s="74" t="s">
        <v>29</v>
      </c>
      <c r="K28" s="74" t="s">
        <v>31</v>
      </c>
      <c r="L28" s="340" t="s">
        <v>128</v>
      </c>
      <c r="M28" s="66" t="s">
        <v>326</v>
      </c>
      <c r="N28" s="345"/>
    </row>
    <row r="29" spans="1:14" ht="15.6" x14ac:dyDescent="0.3">
      <c r="K29" s="29" t="s">
        <v>318</v>
      </c>
      <c r="L29" s="339"/>
      <c r="N29" s="71"/>
    </row>
    <row r="30" spans="1:14" ht="15.6" x14ac:dyDescent="0.3">
      <c r="N30" s="71"/>
    </row>
    <row r="31" spans="1:14" ht="16.2" thickBot="1" x14ac:dyDescent="0.35">
      <c r="A31" s="28" t="s">
        <v>156</v>
      </c>
      <c r="I31" s="32"/>
      <c r="J31" s="31" t="s">
        <v>317</v>
      </c>
      <c r="N31" s="71"/>
    </row>
    <row r="32" spans="1:14" ht="21.75" customHeight="1" thickTop="1" x14ac:dyDescent="0.3">
      <c r="A32" s="421" t="s">
        <v>414</v>
      </c>
      <c r="B32" s="347"/>
      <c r="C32" s="347"/>
      <c r="D32" s="347"/>
      <c r="E32" s="347"/>
      <c r="F32" s="347"/>
      <c r="G32" s="347"/>
      <c r="H32" s="347"/>
      <c r="I32" s="347"/>
      <c r="J32" s="347"/>
      <c r="K32" s="347"/>
      <c r="L32" s="418"/>
      <c r="M32" s="418"/>
      <c r="N32" s="71"/>
    </row>
    <row r="33" spans="1:14" ht="19.5" customHeight="1" x14ac:dyDescent="0.3">
      <c r="A33" s="66"/>
      <c r="B33" s="66"/>
      <c r="C33" s="66"/>
      <c r="D33" s="66"/>
      <c r="E33" s="66"/>
      <c r="F33" s="66"/>
      <c r="G33" s="66"/>
      <c r="H33" s="66"/>
      <c r="I33" s="66"/>
      <c r="J33" s="250"/>
      <c r="K33" s="66"/>
      <c r="L33" s="66"/>
      <c r="M33" s="66"/>
      <c r="N33" s="71"/>
    </row>
    <row r="34" spans="1:14" ht="15.6" x14ac:dyDescent="0.3">
      <c r="A34" s="66" t="s">
        <v>415</v>
      </c>
      <c r="B34" s="66"/>
      <c r="C34" s="66"/>
      <c r="D34" s="66"/>
      <c r="E34" s="66"/>
      <c r="F34" s="66"/>
      <c r="G34" s="66"/>
      <c r="H34" s="66"/>
      <c r="I34" s="66"/>
      <c r="J34" s="250"/>
      <c r="K34" s="66"/>
      <c r="L34" s="66"/>
      <c r="M34" s="66"/>
      <c r="N34" s="71"/>
    </row>
    <row r="35" spans="1:14" ht="15.6" x14ac:dyDescent="0.3">
      <c r="A35" s="66"/>
      <c r="B35" s="66"/>
      <c r="C35" s="66"/>
      <c r="D35" s="66"/>
      <c r="E35" s="66"/>
      <c r="F35" s="66"/>
      <c r="G35" s="66"/>
      <c r="H35" s="66"/>
      <c r="I35" s="66"/>
      <c r="J35" s="250"/>
      <c r="K35" s="66"/>
      <c r="L35" s="66"/>
      <c r="M35" s="66"/>
      <c r="N35" s="71"/>
    </row>
    <row r="36" spans="1:14" ht="34.5" customHeight="1" x14ac:dyDescent="0.3">
      <c r="A36" s="408" t="s">
        <v>416</v>
      </c>
      <c r="B36" s="411"/>
      <c r="C36" s="411"/>
      <c r="D36" s="411"/>
      <c r="E36" s="411"/>
      <c r="F36" s="411"/>
      <c r="G36" s="411"/>
      <c r="H36" s="411"/>
      <c r="I36" s="411"/>
      <c r="J36" s="411"/>
      <c r="K36" s="411"/>
      <c r="L36" s="347"/>
      <c r="M36" s="66"/>
      <c r="N36" s="71"/>
    </row>
    <row r="37" spans="1:14" ht="15.75" customHeight="1" x14ac:dyDescent="0.3">
      <c r="A37" s="66"/>
      <c r="B37" s="66"/>
      <c r="C37" s="66"/>
      <c r="D37" s="66"/>
      <c r="E37" s="66"/>
      <c r="F37" s="66"/>
      <c r="G37" s="66"/>
      <c r="H37" s="66"/>
      <c r="I37" s="66"/>
      <c r="J37" s="250"/>
      <c r="K37" s="66"/>
      <c r="L37" s="66"/>
      <c r="M37" s="66"/>
      <c r="N37" s="71"/>
    </row>
    <row r="38" spans="1:14" ht="15.6" x14ac:dyDescent="0.3">
      <c r="A38" s="408" t="s">
        <v>417</v>
      </c>
      <c r="B38" s="401"/>
      <c r="C38" s="401"/>
      <c r="D38" s="401"/>
      <c r="E38" s="401"/>
      <c r="F38" s="401"/>
      <c r="G38" s="401"/>
      <c r="H38" s="401"/>
      <c r="I38" s="401"/>
      <c r="J38" s="401"/>
      <c r="K38" s="401"/>
      <c r="L38" s="401"/>
      <c r="M38" s="401"/>
      <c r="N38" s="71"/>
    </row>
    <row r="39" spans="1:14" ht="15.6" x14ac:dyDescent="0.3">
      <c r="A39" s="401"/>
      <c r="B39" s="401"/>
      <c r="C39" s="401"/>
      <c r="D39" s="401"/>
      <c r="E39" s="401"/>
      <c r="F39" s="401"/>
      <c r="G39" s="401"/>
      <c r="H39" s="401"/>
      <c r="I39" s="401"/>
      <c r="J39" s="401"/>
      <c r="K39" s="401"/>
      <c r="L39" s="401"/>
      <c r="M39" s="401"/>
      <c r="N39" s="71"/>
    </row>
    <row r="40" spans="1:14" ht="3.75" customHeight="1" x14ac:dyDescent="0.3">
      <c r="A40" s="401"/>
      <c r="B40" s="401"/>
      <c r="C40" s="401"/>
      <c r="D40" s="401"/>
      <c r="E40" s="401"/>
      <c r="F40" s="401"/>
      <c r="G40" s="401"/>
      <c r="H40" s="401"/>
      <c r="I40" s="401"/>
      <c r="J40" s="401"/>
      <c r="K40" s="401"/>
      <c r="L40" s="401"/>
      <c r="M40" s="401"/>
      <c r="N40" s="71"/>
    </row>
    <row r="41" spans="1:14" ht="15.6" hidden="1" x14ac:dyDescent="0.3">
      <c r="A41" s="401"/>
      <c r="B41" s="401"/>
      <c r="C41" s="401"/>
      <c r="D41" s="401"/>
      <c r="E41" s="401"/>
      <c r="F41" s="401"/>
      <c r="G41" s="401"/>
      <c r="H41" s="401"/>
      <c r="I41" s="401"/>
      <c r="J41" s="401"/>
      <c r="K41" s="401"/>
      <c r="L41" s="401"/>
      <c r="M41" s="401"/>
      <c r="N41" s="71"/>
    </row>
    <row r="42" spans="1:14" x14ac:dyDescent="0.25">
      <c r="A42" s="66"/>
      <c r="B42" s="66"/>
      <c r="C42" s="66"/>
      <c r="D42" s="66"/>
      <c r="E42" s="66"/>
      <c r="F42" s="66"/>
      <c r="G42" s="66"/>
      <c r="H42" s="66"/>
      <c r="I42" s="66"/>
      <c r="J42" s="250"/>
      <c r="K42" s="66"/>
      <c r="L42" s="66"/>
      <c r="M42" s="66"/>
    </row>
    <row r="43" spans="1:14" x14ac:dyDescent="0.25">
      <c r="A43" s="66"/>
      <c r="B43" s="66"/>
      <c r="C43" s="66"/>
      <c r="D43" s="66"/>
      <c r="E43" s="66"/>
      <c r="F43" s="66"/>
      <c r="G43" s="66"/>
      <c r="H43" s="66"/>
      <c r="I43" s="66"/>
      <c r="J43" s="250"/>
      <c r="K43" s="66"/>
      <c r="L43" s="66"/>
      <c r="M43" s="66"/>
    </row>
    <row r="44" spans="1:14" x14ac:dyDescent="0.25">
      <c r="A44" s="66"/>
      <c r="B44" s="66"/>
      <c r="C44" s="66"/>
      <c r="D44" s="66"/>
      <c r="E44" s="66"/>
      <c r="F44" s="66"/>
      <c r="G44" s="66"/>
      <c r="H44" s="66"/>
      <c r="I44" s="66"/>
      <c r="J44" s="250"/>
      <c r="K44" s="66"/>
      <c r="L44" s="66"/>
      <c r="M44" s="66"/>
    </row>
    <row r="45" spans="1:14" x14ac:dyDescent="0.25">
      <c r="A45" s="66"/>
      <c r="B45" s="66"/>
      <c r="C45" s="66"/>
      <c r="D45" s="66"/>
      <c r="E45" s="66"/>
      <c r="F45" s="66"/>
      <c r="G45" s="66"/>
      <c r="H45" s="66"/>
      <c r="I45" s="66"/>
      <c r="J45" s="250"/>
      <c r="K45" s="66"/>
      <c r="L45" s="66"/>
      <c r="M45" s="66"/>
    </row>
    <row r="46" spans="1:14" x14ac:dyDescent="0.25">
      <c r="A46" s="66"/>
      <c r="B46" s="66"/>
      <c r="C46" s="66"/>
      <c r="D46" s="66"/>
      <c r="E46" s="66"/>
      <c r="F46" s="66"/>
      <c r="G46" s="66"/>
      <c r="H46" s="66"/>
      <c r="I46" s="66"/>
      <c r="J46" s="250"/>
      <c r="K46" s="66"/>
      <c r="L46" s="66"/>
      <c r="M46" s="66"/>
    </row>
    <row r="47" spans="1:14" x14ac:dyDescent="0.25">
      <c r="A47" s="66"/>
      <c r="B47" s="66"/>
      <c r="C47" s="66"/>
      <c r="D47" s="66"/>
      <c r="E47" s="66"/>
      <c r="F47" s="66"/>
      <c r="G47" s="66"/>
      <c r="H47" s="66"/>
      <c r="I47" s="66"/>
      <c r="J47" s="250"/>
      <c r="K47" s="66"/>
      <c r="L47" s="66"/>
      <c r="M47" s="66"/>
    </row>
    <row r="48" spans="1:14" x14ac:dyDescent="0.25">
      <c r="A48" s="66"/>
      <c r="B48" s="66"/>
      <c r="C48" s="66"/>
      <c r="D48" s="66"/>
      <c r="E48" s="66"/>
      <c r="F48" s="66"/>
      <c r="G48" s="66"/>
      <c r="H48" s="66"/>
      <c r="I48" s="66"/>
      <c r="J48" s="250"/>
      <c r="K48" s="66"/>
      <c r="L48" s="66"/>
      <c r="M48" s="66"/>
    </row>
    <row r="49" spans="1:13" x14ac:dyDescent="0.25">
      <c r="A49" s="66"/>
      <c r="B49" s="66"/>
      <c r="C49" s="66"/>
      <c r="D49" s="66"/>
      <c r="E49" s="66"/>
      <c r="F49" s="66"/>
      <c r="G49" s="66"/>
      <c r="H49" s="66"/>
      <c r="I49" s="66"/>
      <c r="J49" s="250"/>
      <c r="K49" s="66"/>
      <c r="L49" s="66"/>
      <c r="M49" s="66"/>
    </row>
    <row r="50" spans="1:13" x14ac:dyDescent="0.25">
      <c r="A50" s="66"/>
      <c r="B50" s="66"/>
      <c r="C50" s="66"/>
      <c r="D50" s="66"/>
      <c r="E50" s="66"/>
      <c r="F50" s="66"/>
      <c r="G50" s="66"/>
      <c r="H50" s="66"/>
      <c r="I50" s="66"/>
      <c r="J50" s="250"/>
      <c r="K50" s="66"/>
      <c r="L50" s="66"/>
      <c r="M50" s="66"/>
    </row>
    <row r="51" spans="1:13" x14ac:dyDescent="0.25">
      <c r="A51" s="66"/>
      <c r="B51" s="66"/>
      <c r="C51" s="66"/>
      <c r="D51" s="66"/>
      <c r="E51" s="66"/>
      <c r="F51" s="66"/>
      <c r="G51" s="66"/>
      <c r="H51" s="66"/>
      <c r="I51" s="66"/>
      <c r="J51" s="250"/>
      <c r="K51" s="66"/>
      <c r="L51" s="66"/>
      <c r="M51" s="66"/>
    </row>
  </sheetData>
  <sheetProtection formatCells="0" insertRows="0" deleteRows="0"/>
  <protectedRanges>
    <protectedRange sqref="A11:A25" name="Range7"/>
    <protectedRange sqref="C11:C25 E14:E17 E11 E20:E25" name="Range1"/>
    <protectedRange sqref="E26 E18:E19 E12:E13" name="Range2"/>
    <protectedRange sqref="I11:I25" name="Range4"/>
    <protectedRange sqref="K11:K25" name="Range5"/>
    <protectedRange sqref="I31" name="Range6"/>
  </protectedRanges>
  <customSheetViews>
    <customSheetView guid="{55322F06-EF2B-4EBF-91FC-6C830D0D22C9}" fitToPage="1" showRuler="0">
      <selection activeCell="M9" sqref="M9"/>
      <pageMargins left="0.5" right="0.5" top="1" bottom="1" header="0.5" footer="0.5"/>
      <pageSetup scale="87" fitToHeight="3" orientation="portrait" r:id="rId1"/>
      <headerFooter alignWithMargins="0">
        <oddFooter>&amp;C&amp;A&amp;RUpdated: &amp;D</oddFooter>
      </headerFooter>
    </customSheetView>
    <customSheetView guid="{EC77BDF0-E4AB-4C37-A286-B132C795CB0B}" fitToPage="1" showRuler="0">
      <selection activeCell="M9" sqref="M9"/>
      <pageMargins left="0.5" right="0.5" top="1" bottom="1" header="0.5" footer="0.5"/>
      <pageSetup scale="87" fitToHeight="3" orientation="portrait" r:id="rId2"/>
      <headerFooter alignWithMargins="0">
        <oddFooter>&amp;C&amp;A&amp;RUpdated: &amp;D</oddFooter>
      </headerFooter>
    </customSheetView>
    <customSheetView guid="{96FAF5F8-BD57-4EDE-AC8B-7E6854529246}" fitToPage="1" showRuler="0">
      <selection activeCell="L19" sqref="L19"/>
      <pageMargins left="0.5" right="0.5" top="1" bottom="1" header="0.5" footer="0.5"/>
      <pageSetup scale="87" fitToHeight="3" orientation="portrait" r:id="rId3"/>
      <headerFooter alignWithMargins="0">
        <oddFooter>&amp;C&amp;A&amp;RUpdated: &amp;D</oddFooter>
      </headerFooter>
    </customSheetView>
  </customSheetViews>
  <mergeCells count="3">
    <mergeCell ref="A38:M41"/>
    <mergeCell ref="I5:K5"/>
    <mergeCell ref="A36:K36"/>
  </mergeCells>
  <phoneticPr fontId="7" type="noConversion"/>
  <pageMargins left="0.5" right="0.5" top="1" bottom="1" header="0.5" footer="0.5"/>
  <pageSetup scale="74" fitToHeight="3" orientation="portrait" r:id="rId4"/>
  <headerFooter alignWithMargins="0">
    <oddFooter>&amp;C&amp;A&amp;RUpdated: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13" zoomScaleNormal="100" workbookViewId="0">
      <selection activeCell="C22" sqref="C22:C23"/>
    </sheetView>
  </sheetViews>
  <sheetFormatPr defaultColWidth="9.109375" defaultRowHeight="13.8" x14ac:dyDescent="0.25"/>
  <cols>
    <col min="1" max="1" width="28" style="66" customWidth="1"/>
    <col min="2" max="2" width="3.6640625" style="66" customWidth="1"/>
    <col min="3" max="3" width="16" style="66" customWidth="1"/>
    <col min="4" max="4" width="10.33203125" style="66" customWidth="1"/>
    <col min="5" max="5" width="44.6640625" style="66" customWidth="1"/>
    <col min="6" max="16384" width="9.109375" style="66"/>
  </cols>
  <sheetData>
    <row r="1" spans="1:6" ht="17.399999999999999" x14ac:dyDescent="0.3">
      <c r="A1" s="143" t="s">
        <v>202</v>
      </c>
      <c r="B1" s="144"/>
      <c r="E1" s="253" t="s">
        <v>373</v>
      </c>
    </row>
    <row r="2" spans="1:6" ht="17.399999999999999" x14ac:dyDescent="0.3">
      <c r="A2" s="143" t="s">
        <v>0</v>
      </c>
      <c r="B2" s="144"/>
    </row>
    <row r="3" spans="1:6" ht="17.399999999999999" x14ac:dyDescent="0.3">
      <c r="A3" s="143"/>
      <c r="B3" s="144"/>
    </row>
    <row r="4" spans="1:6" x14ac:dyDescent="0.25">
      <c r="A4" s="145"/>
      <c r="B4" s="144"/>
    </row>
    <row r="5" spans="1:6" ht="17.399999999999999" x14ac:dyDescent="0.3">
      <c r="A5" s="348" t="s">
        <v>327</v>
      </c>
      <c r="B5" s="348"/>
      <c r="C5" s="348"/>
      <c r="D5" s="348"/>
      <c r="E5" s="348" t="str">
        <f>'Exh C 2007_direct_cost_base'!E9</f>
        <v>FY 2007</v>
      </c>
    </row>
    <row r="6" spans="1:6" s="146" customFormat="1" ht="15.6" x14ac:dyDescent="0.3">
      <c r="A6" s="346"/>
      <c r="B6" s="346"/>
      <c r="C6" s="346"/>
      <c r="D6" s="346"/>
      <c r="E6" s="346"/>
      <c r="F6" s="346"/>
    </row>
    <row r="7" spans="1:6" s="146" customFormat="1" ht="16.2" thickBot="1" x14ac:dyDescent="0.35">
      <c r="A7" s="349" t="s">
        <v>319</v>
      </c>
      <c r="B7" s="350"/>
      <c r="C7" s="349" t="s">
        <v>320</v>
      </c>
      <c r="D7" s="349"/>
      <c r="E7" s="349" t="s">
        <v>321</v>
      </c>
      <c r="F7" s="346"/>
    </row>
    <row r="8" spans="1:6" ht="15.6" x14ac:dyDescent="0.3">
      <c r="A8" s="345"/>
      <c r="B8" s="345"/>
      <c r="C8" s="345"/>
      <c r="D8" s="345"/>
      <c r="E8" s="345"/>
      <c r="F8" s="345"/>
    </row>
    <row r="9" spans="1:6" ht="15.6" x14ac:dyDescent="0.3">
      <c r="A9" s="345" t="s">
        <v>356</v>
      </c>
      <c r="B9" s="351"/>
      <c r="C9" s="382"/>
      <c r="D9" s="352"/>
      <c r="E9" s="352" t="s">
        <v>323</v>
      </c>
      <c r="F9" s="345"/>
    </row>
    <row r="10" spans="1:6" ht="15.6" x14ac:dyDescent="0.3">
      <c r="A10" s="345"/>
      <c r="B10" s="345"/>
      <c r="C10" s="381"/>
      <c r="D10" s="352"/>
      <c r="E10" s="352"/>
      <c r="F10" s="345"/>
    </row>
    <row r="11" spans="1:6" ht="15.6" x14ac:dyDescent="0.3">
      <c r="A11" s="345" t="s">
        <v>324</v>
      </c>
      <c r="B11" s="345"/>
      <c r="C11" s="381"/>
      <c r="D11" s="352"/>
      <c r="E11" s="352" t="s">
        <v>325</v>
      </c>
      <c r="F11" s="345"/>
    </row>
    <row r="12" spans="1:6" ht="15.6" x14ac:dyDescent="0.3">
      <c r="A12" s="345"/>
      <c r="B12" s="345"/>
      <c r="C12" s="381"/>
      <c r="D12" s="352"/>
      <c r="E12" s="352"/>
      <c r="F12" s="345"/>
    </row>
    <row r="13" spans="1:6" ht="15.6" x14ac:dyDescent="0.3">
      <c r="A13" s="345"/>
      <c r="B13" s="345"/>
      <c r="C13" s="381"/>
      <c r="D13" s="352"/>
      <c r="E13" s="352"/>
      <c r="F13" s="345"/>
    </row>
    <row r="14" spans="1:6" ht="15.6" x14ac:dyDescent="0.3">
      <c r="A14" s="345"/>
      <c r="B14" s="345"/>
      <c r="C14" s="383"/>
      <c r="D14" s="353"/>
      <c r="E14" s="353"/>
      <c r="F14" s="345"/>
    </row>
    <row r="15" spans="1:6" ht="15.6" x14ac:dyDescent="0.3">
      <c r="A15" s="345"/>
      <c r="B15" s="345"/>
      <c r="C15" s="383"/>
      <c r="D15" s="353"/>
      <c r="E15" s="353"/>
      <c r="F15" s="345"/>
    </row>
    <row r="16" spans="1:6" ht="15.6" x14ac:dyDescent="0.3">
      <c r="A16" s="345"/>
      <c r="B16" s="345"/>
      <c r="C16" s="354"/>
      <c r="D16" s="345"/>
      <c r="E16" s="345"/>
      <c r="F16" s="345"/>
    </row>
    <row r="17" spans="1:6" ht="16.2" thickBot="1" x14ac:dyDescent="0.35">
      <c r="A17" s="345" t="s">
        <v>11</v>
      </c>
      <c r="B17" s="355"/>
      <c r="C17" s="379">
        <f>SUM(C9:C16)</f>
        <v>0</v>
      </c>
      <c r="D17" s="345"/>
      <c r="E17" s="345" t="s">
        <v>318</v>
      </c>
      <c r="F17" s="345"/>
    </row>
    <row r="18" spans="1:6" ht="16.2" thickTop="1" x14ac:dyDescent="0.3">
      <c r="A18" s="345"/>
      <c r="B18" s="345"/>
      <c r="C18" s="345"/>
      <c r="D18" s="345"/>
      <c r="E18" s="345"/>
      <c r="F18" s="345"/>
    </row>
    <row r="19" spans="1:6" ht="15.6" x14ac:dyDescent="0.3">
      <c r="A19" s="345"/>
      <c r="B19" s="345"/>
      <c r="C19" s="345"/>
      <c r="D19" s="345"/>
      <c r="E19" s="345"/>
      <c r="F19" s="345"/>
    </row>
    <row r="20" spans="1:6" ht="15.6" x14ac:dyDescent="0.3">
      <c r="A20" s="345"/>
      <c r="B20" s="345"/>
      <c r="C20" s="345"/>
      <c r="D20" s="345"/>
      <c r="E20" s="345"/>
      <c r="F20" s="345"/>
    </row>
    <row r="21" spans="1:6" ht="17.399999999999999" x14ac:dyDescent="0.3">
      <c r="A21" s="143" t="s">
        <v>328</v>
      </c>
      <c r="B21" s="143"/>
      <c r="C21" s="143"/>
      <c r="D21" s="143"/>
      <c r="E21" s="143" t="str">
        <f>'Exh D 2009_direct_cost_base'!D12</f>
        <v>FY 2009</v>
      </c>
      <c r="F21" s="345"/>
    </row>
    <row r="22" spans="1:6" ht="15.6" x14ac:dyDescent="0.3">
      <c r="A22" s="346"/>
      <c r="B22" s="345"/>
      <c r="C22" s="345"/>
      <c r="D22" s="345"/>
      <c r="E22" s="345"/>
      <c r="F22" s="345"/>
    </row>
    <row r="23" spans="1:6" ht="16.2" thickBot="1" x14ac:dyDescent="0.35">
      <c r="A23" s="349" t="s">
        <v>319</v>
      </c>
      <c r="B23" s="356"/>
      <c r="C23" s="349" t="s">
        <v>320</v>
      </c>
      <c r="D23" s="349"/>
      <c r="E23" s="349" t="s">
        <v>321</v>
      </c>
      <c r="F23" s="345"/>
    </row>
    <row r="24" spans="1:6" ht="15.6" x14ac:dyDescent="0.3">
      <c r="A24" s="345"/>
      <c r="B24" s="345"/>
      <c r="C24" s="345"/>
      <c r="D24" s="345"/>
      <c r="E24" s="345"/>
      <c r="F24" s="345"/>
    </row>
    <row r="25" spans="1:6" ht="15.6" x14ac:dyDescent="0.3">
      <c r="A25" s="345" t="s">
        <v>322</v>
      </c>
      <c r="B25" s="345"/>
      <c r="C25" s="381"/>
      <c r="D25" s="345"/>
      <c r="E25" s="352" t="s">
        <v>323</v>
      </c>
      <c r="F25" s="345"/>
    </row>
    <row r="26" spans="1:6" ht="15.6" x14ac:dyDescent="0.3">
      <c r="A26" s="345"/>
      <c r="B26" s="345"/>
      <c r="C26" s="381"/>
      <c r="D26" s="345"/>
      <c r="E26" s="352"/>
      <c r="F26" s="345"/>
    </row>
    <row r="27" spans="1:6" ht="15.6" x14ac:dyDescent="0.3">
      <c r="A27" s="345" t="s">
        <v>324</v>
      </c>
      <c r="B27" s="345"/>
      <c r="C27" s="381"/>
      <c r="D27" s="345"/>
      <c r="E27" s="352" t="s">
        <v>325</v>
      </c>
      <c r="F27" s="345"/>
    </row>
    <row r="28" spans="1:6" ht="15.6" x14ac:dyDescent="0.3">
      <c r="A28" s="345"/>
      <c r="B28" s="345"/>
      <c r="C28" s="381"/>
      <c r="D28" s="345"/>
      <c r="E28" s="345"/>
      <c r="F28" s="345"/>
    </row>
    <row r="29" spans="1:6" ht="15.6" x14ac:dyDescent="0.3">
      <c r="A29" s="345"/>
      <c r="B29" s="345"/>
      <c r="C29" s="381"/>
      <c r="D29" s="345"/>
      <c r="E29" s="345"/>
      <c r="F29" s="345"/>
    </row>
    <row r="30" spans="1:6" ht="15.6" x14ac:dyDescent="0.3">
      <c r="A30" s="345"/>
      <c r="B30" s="345"/>
      <c r="C30" s="381"/>
      <c r="D30" s="345"/>
      <c r="E30" s="345"/>
      <c r="F30" s="345"/>
    </row>
    <row r="31" spans="1:6" ht="15.6" x14ac:dyDescent="0.3">
      <c r="A31" s="345"/>
      <c r="B31" s="345"/>
      <c r="C31" s="381"/>
      <c r="D31" s="345"/>
      <c r="E31" s="345"/>
      <c r="F31" s="345"/>
    </row>
    <row r="32" spans="1:6" ht="15.6" x14ac:dyDescent="0.3">
      <c r="A32" s="345"/>
      <c r="B32" s="345"/>
      <c r="C32" s="345"/>
      <c r="D32" s="345"/>
      <c r="E32" s="345"/>
      <c r="F32" s="345"/>
    </row>
    <row r="33" spans="1:6" ht="16.2" thickBot="1" x14ac:dyDescent="0.35">
      <c r="A33" s="345" t="s">
        <v>11</v>
      </c>
      <c r="B33" s="345"/>
      <c r="C33" s="380">
        <f>SUM(C25:C32)</f>
        <v>0</v>
      </c>
      <c r="D33" s="345"/>
      <c r="E33" s="345" t="s">
        <v>326</v>
      </c>
      <c r="F33" s="345"/>
    </row>
    <row r="34" spans="1:6" ht="16.2" thickTop="1" x14ac:dyDescent="0.3">
      <c r="A34" s="345"/>
      <c r="B34" s="345"/>
      <c r="C34" s="345"/>
      <c r="D34" s="345"/>
      <c r="E34" s="345"/>
      <c r="F34" s="345"/>
    </row>
    <row r="35" spans="1:6" ht="15.6" x14ac:dyDescent="0.3">
      <c r="A35" s="345"/>
      <c r="B35" s="345"/>
      <c r="C35" s="345"/>
      <c r="D35" s="345"/>
      <c r="E35" s="345"/>
      <c r="F35" s="345"/>
    </row>
    <row r="36" spans="1:6" ht="15.6" x14ac:dyDescent="0.3">
      <c r="A36" s="345"/>
      <c r="B36" s="345"/>
      <c r="C36" s="345"/>
      <c r="D36" s="345"/>
      <c r="E36" s="345"/>
      <c r="F36" s="345"/>
    </row>
    <row r="37" spans="1:6" ht="15.6" x14ac:dyDescent="0.3">
      <c r="A37" s="345"/>
      <c r="B37" s="345"/>
      <c r="C37" s="345"/>
      <c r="D37" s="345"/>
      <c r="E37" s="345"/>
      <c r="F37" s="345"/>
    </row>
    <row r="38" spans="1:6" ht="15.6" x14ac:dyDescent="0.3">
      <c r="A38" s="345"/>
      <c r="B38" s="345"/>
      <c r="C38" s="345"/>
      <c r="D38" s="345"/>
      <c r="E38" s="345"/>
      <c r="F38" s="345"/>
    </row>
    <row r="39" spans="1:6" ht="15.6" x14ac:dyDescent="0.3">
      <c r="A39" s="345"/>
      <c r="B39" s="345"/>
      <c r="C39" s="345"/>
      <c r="D39" s="345"/>
      <c r="E39" s="345"/>
      <c r="F39" s="345"/>
    </row>
    <row r="40" spans="1:6" ht="15.6" x14ac:dyDescent="0.3">
      <c r="A40" s="345"/>
      <c r="B40" s="345"/>
      <c r="C40" s="345"/>
      <c r="D40" s="345"/>
      <c r="E40" s="345"/>
      <c r="F40" s="345"/>
    </row>
    <row r="41" spans="1:6" ht="15.6" x14ac:dyDescent="0.3">
      <c r="A41" s="345"/>
      <c r="B41" s="345"/>
      <c r="C41" s="345"/>
      <c r="D41" s="345"/>
      <c r="E41" s="345"/>
      <c r="F41" s="345"/>
    </row>
  </sheetData>
  <pageMargins left="0.7" right="0.7" top="0.75" bottom="0.75" header="0.3" footer="0.3"/>
  <pageSetup scale="82" orientation="portrait" r:id="rId1"/>
  <headerFooter>
    <oddFooter>&amp;C&amp;A&amp;RUpdated: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3"/>
  <sheetViews>
    <sheetView topLeftCell="A172" zoomScale="70" zoomScaleNormal="70" workbookViewId="0">
      <selection activeCell="M206" sqref="M206:AA207"/>
    </sheetView>
  </sheetViews>
  <sheetFormatPr defaultColWidth="9.109375" defaultRowHeight="13.5" customHeight="1" x14ac:dyDescent="0.25"/>
  <cols>
    <col min="1" max="1" width="5.109375" style="9" customWidth="1"/>
    <col min="2" max="2" width="6" style="9" customWidth="1"/>
    <col min="3" max="3" width="30.44140625" style="9" customWidth="1"/>
    <col min="4" max="4" width="5.109375" style="9" bestFit="1" customWidth="1"/>
    <col min="5" max="5" width="18" style="9" customWidth="1"/>
    <col min="6" max="6" width="2.33203125" style="9" customWidth="1"/>
    <col min="7" max="7" width="14.5546875" style="9" customWidth="1"/>
    <col min="8" max="8" width="2.88671875" style="9" customWidth="1"/>
    <col min="9" max="9" width="16" style="9" customWidth="1"/>
    <col min="10" max="10" width="2.6640625" style="9" customWidth="1"/>
    <col min="11" max="11" width="12.6640625" style="9" customWidth="1"/>
    <col min="12" max="12" width="1.5546875" style="58" customWidth="1"/>
    <col min="13" max="13" width="14.88671875" style="9" customWidth="1"/>
    <col min="14" max="14" width="1.5546875" style="58" customWidth="1"/>
    <col min="15" max="15" width="14.5546875" style="9" customWidth="1"/>
    <col min="16" max="16" width="1.5546875" style="58" customWidth="1"/>
    <col min="17" max="17" width="12.6640625" style="9" customWidth="1"/>
    <col min="18" max="18" width="1.5546875" style="58" customWidth="1"/>
    <col min="19" max="19" width="12.6640625" style="9" customWidth="1"/>
    <col min="20" max="20" width="1.5546875" style="58" customWidth="1"/>
    <col min="21" max="21" width="12.6640625" style="9" customWidth="1"/>
    <col min="22" max="22" width="1.5546875" style="58" customWidth="1"/>
    <col min="23" max="23" width="12.6640625" style="9" customWidth="1"/>
    <col min="24" max="24" width="1.5546875" style="58" customWidth="1"/>
    <col min="25" max="25" width="12.6640625" style="9" customWidth="1"/>
    <col min="26" max="26" width="1.5546875" style="58" customWidth="1"/>
    <col min="27" max="27" width="14.109375" style="9" customWidth="1"/>
    <col min="28" max="28" width="1.5546875" style="58" customWidth="1"/>
    <col min="29" max="29" width="15.6640625" style="9" bestFit="1" customWidth="1"/>
    <col min="30" max="30" width="1.6640625" style="9" customWidth="1"/>
    <col min="31" max="31" width="20.5546875" style="9" bestFit="1" customWidth="1"/>
    <col min="32" max="16384" width="9.109375" style="9"/>
  </cols>
  <sheetData>
    <row r="1" spans="1:31" ht="18" x14ac:dyDescent="0.35">
      <c r="A1" s="15" t="s">
        <v>202</v>
      </c>
      <c r="B1" s="263"/>
      <c r="C1" s="263"/>
      <c r="D1" s="263"/>
      <c r="AC1" s="158" t="s">
        <v>183</v>
      </c>
    </row>
    <row r="2" spans="1:31" ht="18" customHeight="1" x14ac:dyDescent="0.35">
      <c r="A2" s="15" t="s">
        <v>0</v>
      </c>
      <c r="B2" s="263"/>
      <c r="C2" s="263"/>
      <c r="D2" s="263"/>
    </row>
    <row r="3" spans="1:31" s="71" customFormat="1" ht="18" customHeight="1" x14ac:dyDescent="0.3">
      <c r="A3" s="15" t="str">
        <f>+E9</f>
        <v>FY 2007</v>
      </c>
      <c r="B3" s="15"/>
      <c r="C3" s="15" t="s">
        <v>369</v>
      </c>
      <c r="D3" s="15"/>
      <c r="L3" s="160"/>
      <c r="N3" s="160"/>
      <c r="O3" s="160"/>
      <c r="P3" s="160"/>
      <c r="R3" s="160"/>
      <c r="S3" s="160"/>
      <c r="T3" s="160"/>
      <c r="V3" s="160"/>
      <c r="W3" s="160"/>
      <c r="X3" s="160"/>
      <c r="Z3" s="160"/>
      <c r="AB3" s="184"/>
      <c r="AD3" s="169"/>
      <c r="AE3" s="169"/>
    </row>
    <row r="4" spans="1:31" s="71" customFormat="1" ht="13.5" customHeight="1" x14ac:dyDescent="0.3">
      <c r="B4" s="157"/>
      <c r="C4" s="161" t="s">
        <v>263</v>
      </c>
      <c r="D4" s="161"/>
      <c r="E4" s="162" t="s">
        <v>126</v>
      </c>
      <c r="F4" s="162"/>
      <c r="G4" s="162" t="s">
        <v>264</v>
      </c>
      <c r="H4" s="162"/>
      <c r="I4" s="162" t="s">
        <v>265</v>
      </c>
      <c r="J4" s="163"/>
      <c r="K4" s="162" t="s">
        <v>238</v>
      </c>
      <c r="L4" s="164"/>
      <c r="M4" s="162" t="s">
        <v>266</v>
      </c>
      <c r="N4" s="164"/>
      <c r="O4" s="162" t="s">
        <v>239</v>
      </c>
      <c r="P4" s="164"/>
      <c r="Q4" s="162" t="s">
        <v>267</v>
      </c>
      <c r="R4" s="164"/>
      <c r="S4" s="162" t="s">
        <v>240</v>
      </c>
      <c r="T4" s="164"/>
      <c r="U4" s="162" t="s">
        <v>268</v>
      </c>
      <c r="V4" s="164"/>
      <c r="W4" s="162" t="s">
        <v>241</v>
      </c>
      <c r="X4" s="164"/>
      <c r="Y4" s="162" t="s">
        <v>269</v>
      </c>
      <c r="Z4" s="164"/>
      <c r="AA4" s="162" t="s">
        <v>242</v>
      </c>
      <c r="AB4" s="164"/>
      <c r="AC4" s="162" t="s">
        <v>270</v>
      </c>
      <c r="AD4" s="185"/>
      <c r="AE4" s="162" t="s">
        <v>271</v>
      </c>
    </row>
    <row r="5" spans="1:31" s="71" customFormat="1" ht="13.5" customHeight="1" x14ac:dyDescent="0.3">
      <c r="A5" s="157"/>
      <c r="B5" s="3"/>
      <c r="J5" s="169"/>
      <c r="K5" s="162" t="s">
        <v>272</v>
      </c>
      <c r="L5" s="184"/>
      <c r="N5" s="184"/>
      <c r="P5" s="184"/>
      <c r="R5" s="184"/>
      <c r="T5" s="184"/>
      <c r="V5" s="184"/>
      <c r="W5" s="184"/>
      <c r="X5" s="184"/>
      <c r="Z5" s="184"/>
      <c r="AB5" s="184"/>
      <c r="AC5" s="162" t="s">
        <v>273</v>
      </c>
      <c r="AD5" s="184"/>
    </row>
    <row r="6" spans="1:31" s="71" customFormat="1" ht="13.5" customHeight="1" x14ac:dyDescent="0.3">
      <c r="G6" s="165" t="s">
        <v>212</v>
      </c>
      <c r="J6" s="169"/>
      <c r="L6" s="184"/>
      <c r="N6" s="184"/>
      <c r="O6" s="160"/>
      <c r="P6" s="184"/>
      <c r="R6" s="184"/>
      <c r="S6" s="160"/>
      <c r="T6" s="184"/>
      <c r="V6" s="184"/>
      <c r="W6" s="184"/>
      <c r="X6" s="184"/>
      <c r="Y6" s="160"/>
      <c r="Z6" s="184"/>
      <c r="AB6" s="184"/>
      <c r="AD6" s="184"/>
      <c r="AE6" s="174"/>
    </row>
    <row r="7" spans="1:31" s="71" customFormat="1" ht="13.5" customHeight="1" x14ac:dyDescent="0.3">
      <c r="C7" s="166"/>
      <c r="D7" s="166"/>
      <c r="E7" s="170"/>
      <c r="F7" s="170"/>
      <c r="G7" s="170"/>
      <c r="H7" s="170"/>
      <c r="I7" s="170"/>
      <c r="J7" s="170"/>
      <c r="K7" s="170"/>
      <c r="L7" s="181"/>
      <c r="M7" s="186" t="s">
        <v>33</v>
      </c>
      <c r="N7" s="187"/>
      <c r="O7" s="188"/>
      <c r="P7" s="187"/>
      <c r="Q7" s="189"/>
      <c r="R7" s="187"/>
      <c r="S7" s="186"/>
      <c r="T7" s="187"/>
      <c r="U7" s="186"/>
      <c r="V7" s="187"/>
      <c r="W7" s="186"/>
      <c r="X7" s="187"/>
      <c r="Y7" s="186"/>
      <c r="Z7" s="187"/>
      <c r="AA7" s="186"/>
      <c r="AB7" s="173"/>
      <c r="AC7" s="167"/>
      <c r="AD7" s="173"/>
      <c r="AE7" s="174" t="s">
        <v>170</v>
      </c>
    </row>
    <row r="8" spans="1:31" s="157" customFormat="1" ht="13.5" customHeight="1" x14ac:dyDescent="0.3">
      <c r="A8" s="71"/>
      <c r="B8" s="71"/>
      <c r="C8" s="166"/>
      <c r="D8" s="166"/>
      <c r="E8" s="170"/>
      <c r="F8" s="170"/>
      <c r="G8" s="174"/>
      <c r="H8" s="170"/>
      <c r="I8" s="170"/>
      <c r="J8" s="170"/>
      <c r="K8" s="170"/>
      <c r="L8" s="181"/>
      <c r="M8" s="172"/>
      <c r="N8" s="190"/>
      <c r="O8" s="191"/>
      <c r="P8" s="190"/>
      <c r="Q8" s="182"/>
      <c r="R8" s="190"/>
      <c r="S8" s="172"/>
      <c r="T8" s="190"/>
      <c r="U8" s="172"/>
      <c r="V8" s="190"/>
      <c r="W8" s="172"/>
      <c r="X8" s="190"/>
      <c r="Y8" s="172"/>
      <c r="Z8" s="190"/>
      <c r="AA8" s="172" t="s">
        <v>4</v>
      </c>
      <c r="AB8" s="173"/>
      <c r="AC8" s="167"/>
      <c r="AD8" s="173"/>
      <c r="AE8" s="174" t="s">
        <v>168</v>
      </c>
    </row>
    <row r="9" spans="1:31" s="157" customFormat="1" ht="13.5" customHeight="1" x14ac:dyDescent="0.3">
      <c r="C9" s="174"/>
      <c r="D9" s="174"/>
      <c r="E9" s="174" t="s">
        <v>248</v>
      </c>
      <c r="F9" s="174"/>
      <c r="H9" s="174"/>
      <c r="I9" s="174"/>
      <c r="J9" s="167"/>
      <c r="K9" s="174"/>
      <c r="L9" s="173"/>
      <c r="N9" s="173"/>
      <c r="O9" s="192"/>
      <c r="P9" s="173"/>
      <c r="Q9" s="174"/>
      <c r="R9" s="173"/>
      <c r="S9" s="192"/>
      <c r="T9" s="173"/>
      <c r="U9" s="167"/>
      <c r="V9" s="173"/>
      <c r="W9" s="173"/>
      <c r="X9" s="173"/>
      <c r="Y9" s="173" t="s">
        <v>37</v>
      </c>
      <c r="Z9" s="173"/>
      <c r="AA9" s="167" t="s">
        <v>8</v>
      </c>
      <c r="AB9" s="173"/>
      <c r="AC9" s="167"/>
      <c r="AD9" s="173"/>
      <c r="AE9" s="174" t="s">
        <v>193</v>
      </c>
    </row>
    <row r="10" spans="1:31" s="157" customFormat="1" ht="13.5" customHeight="1" x14ac:dyDescent="0.3">
      <c r="C10" s="174"/>
      <c r="D10" s="174"/>
      <c r="E10" s="174" t="s">
        <v>35</v>
      </c>
      <c r="F10" s="174"/>
      <c r="G10" s="174" t="s">
        <v>274</v>
      </c>
      <c r="H10" s="174"/>
      <c r="I10" s="174"/>
      <c r="J10" s="167"/>
      <c r="K10" s="174" t="str">
        <f>E9</f>
        <v>FY 2007</v>
      </c>
      <c r="L10" s="173"/>
      <c r="N10" s="173"/>
      <c r="O10" s="174" t="s">
        <v>36</v>
      </c>
      <c r="P10" s="173"/>
      <c r="Q10" s="167" t="s">
        <v>4</v>
      </c>
      <c r="R10" s="173"/>
      <c r="S10" s="192" t="s">
        <v>41</v>
      </c>
      <c r="T10" s="173"/>
      <c r="U10" s="174" t="s">
        <v>42</v>
      </c>
      <c r="V10" s="173"/>
      <c r="W10" s="173" t="s">
        <v>276</v>
      </c>
      <c r="X10" s="173"/>
      <c r="Y10" s="174" t="s">
        <v>43</v>
      </c>
      <c r="Z10" s="173"/>
      <c r="AA10" s="167" t="s">
        <v>277</v>
      </c>
      <c r="AB10" s="173"/>
      <c r="AC10" s="174" t="str">
        <f>+E9</f>
        <v>FY 2007</v>
      </c>
      <c r="AD10" s="173"/>
      <c r="AE10" s="167" t="s">
        <v>278</v>
      </c>
    </row>
    <row r="11" spans="1:31" s="157" customFormat="1" ht="16.5" customHeight="1" x14ac:dyDescent="0.3">
      <c r="C11" s="174"/>
      <c r="D11" s="174" t="s">
        <v>427</v>
      </c>
      <c r="E11" s="174" t="s">
        <v>38</v>
      </c>
      <c r="F11" s="174"/>
      <c r="G11" s="174" t="s">
        <v>275</v>
      </c>
      <c r="H11" s="174"/>
      <c r="I11" s="174" t="s">
        <v>274</v>
      </c>
      <c r="J11" s="167"/>
      <c r="K11" s="174" t="s">
        <v>35</v>
      </c>
      <c r="L11" s="173"/>
      <c r="M11" s="167" t="s">
        <v>39</v>
      </c>
      <c r="N11" s="173"/>
      <c r="O11" s="167" t="s">
        <v>40</v>
      </c>
      <c r="P11" s="173"/>
      <c r="Q11" s="174" t="s">
        <v>34</v>
      </c>
      <c r="R11" s="173"/>
      <c r="S11" s="167" t="s">
        <v>279</v>
      </c>
      <c r="T11" s="173"/>
      <c r="U11" s="167" t="s">
        <v>280</v>
      </c>
      <c r="V11" s="173"/>
      <c r="W11" s="173" t="s">
        <v>281</v>
      </c>
      <c r="X11" s="173"/>
      <c r="Y11" s="167" t="s">
        <v>305</v>
      </c>
      <c r="Z11" s="173"/>
      <c r="AA11" s="174" t="s">
        <v>282</v>
      </c>
      <c r="AB11" s="171"/>
      <c r="AC11" s="174" t="s">
        <v>44</v>
      </c>
      <c r="AD11" s="171"/>
      <c r="AE11" s="193" t="s">
        <v>283</v>
      </c>
    </row>
    <row r="12" spans="1:31" s="157" customFormat="1" ht="13.5" customHeight="1" thickBot="1" x14ac:dyDescent="0.35">
      <c r="A12" s="175" t="s">
        <v>176</v>
      </c>
      <c r="B12" s="175"/>
      <c r="C12" s="176"/>
      <c r="D12" s="176" t="s">
        <v>428</v>
      </c>
      <c r="E12" s="177" t="s">
        <v>284</v>
      </c>
      <c r="F12" s="177"/>
      <c r="G12" s="177" t="s">
        <v>285</v>
      </c>
      <c r="H12" s="177"/>
      <c r="I12" s="177" t="s">
        <v>286</v>
      </c>
      <c r="J12" s="177"/>
      <c r="K12" s="177" t="s">
        <v>287</v>
      </c>
      <c r="L12" s="178"/>
      <c r="M12" s="177" t="s">
        <v>45</v>
      </c>
      <c r="N12" s="178"/>
      <c r="O12" s="177" t="s">
        <v>46</v>
      </c>
      <c r="P12" s="178"/>
      <c r="Q12" s="177" t="s">
        <v>124</v>
      </c>
      <c r="R12" s="178"/>
      <c r="S12" s="179" t="s">
        <v>18</v>
      </c>
      <c r="T12" s="180"/>
      <c r="U12" s="179" t="s">
        <v>29</v>
      </c>
      <c r="V12" s="180"/>
      <c r="W12" s="180" t="s">
        <v>31</v>
      </c>
      <c r="X12" s="180"/>
      <c r="Y12" s="179" t="s">
        <v>32</v>
      </c>
      <c r="Z12" s="180"/>
      <c r="AA12" s="179" t="s">
        <v>85</v>
      </c>
      <c r="AB12" s="180"/>
      <c r="AC12" s="177" t="s">
        <v>48</v>
      </c>
      <c r="AD12" s="194"/>
      <c r="AE12" s="180" t="s">
        <v>127</v>
      </c>
    </row>
    <row r="13" spans="1:31" s="13" customFormat="1" ht="13.5" customHeight="1" x14ac:dyDescent="0.25">
      <c r="A13" s="100"/>
      <c r="B13" s="100"/>
      <c r="C13" s="100"/>
      <c r="D13" s="100"/>
      <c r="E13" s="100"/>
      <c r="F13" s="100"/>
      <c r="G13" s="100"/>
      <c r="H13" s="100"/>
      <c r="I13" s="100"/>
      <c r="J13" s="100"/>
      <c r="K13" s="26"/>
      <c r="L13" s="40"/>
      <c r="M13" s="17"/>
      <c r="N13" s="40"/>
      <c r="O13" s="17"/>
      <c r="P13" s="40"/>
      <c r="Q13" s="17"/>
      <c r="R13" s="40"/>
      <c r="S13" s="17"/>
      <c r="T13" s="40"/>
      <c r="U13" s="17"/>
      <c r="V13" s="40"/>
      <c r="W13" s="17"/>
      <c r="X13" s="40"/>
      <c r="Y13" s="26"/>
      <c r="Z13" s="59"/>
      <c r="AA13" s="26"/>
      <c r="AB13" s="101"/>
    </row>
    <row r="14" spans="1:31" ht="13.5" customHeight="1" x14ac:dyDescent="0.25">
      <c r="A14" s="387" t="s">
        <v>49</v>
      </c>
      <c r="B14" s="387"/>
      <c r="C14" s="388"/>
      <c r="D14" s="156"/>
      <c r="E14" s="156"/>
      <c r="F14" s="156"/>
      <c r="G14" s="156"/>
      <c r="H14" s="156"/>
      <c r="I14" s="156"/>
      <c r="J14" s="156"/>
      <c r="K14" s="19"/>
      <c r="L14" s="40"/>
      <c r="M14" s="18"/>
      <c r="N14" s="40"/>
      <c r="O14" s="18"/>
      <c r="P14" s="40"/>
      <c r="Q14" s="18"/>
      <c r="R14" s="40"/>
      <c r="S14" s="18"/>
      <c r="T14" s="40"/>
      <c r="U14" s="18"/>
      <c r="V14" s="40"/>
      <c r="W14" s="18"/>
      <c r="X14" s="40"/>
      <c r="Y14" s="19"/>
      <c r="Z14" s="65"/>
      <c r="AA14" s="19"/>
    </row>
    <row r="15" spans="1:31" ht="13.5" customHeight="1" x14ac:dyDescent="0.25">
      <c r="A15" s="73"/>
      <c r="B15" s="73"/>
      <c r="C15" s="73"/>
      <c r="D15" s="73"/>
      <c r="E15" s="73"/>
      <c r="F15" s="73"/>
      <c r="G15" s="73"/>
      <c r="H15" s="73"/>
      <c r="I15" s="73"/>
      <c r="J15" s="73"/>
      <c r="K15" s="19"/>
      <c r="L15" s="40"/>
      <c r="M15" s="18"/>
      <c r="N15" s="40"/>
      <c r="O15" s="18"/>
      <c r="P15" s="40"/>
      <c r="Q15" s="18"/>
      <c r="R15" s="40"/>
      <c r="S15" s="18"/>
      <c r="T15" s="40"/>
      <c r="U15" s="18"/>
      <c r="V15" s="40"/>
      <c r="W15" s="18"/>
      <c r="X15" s="40"/>
      <c r="Y15" s="19"/>
      <c r="Z15" s="65"/>
      <c r="AA15" s="19"/>
    </row>
    <row r="16" spans="1:31" ht="13.5" customHeight="1" x14ac:dyDescent="0.25">
      <c r="A16" s="92" t="s">
        <v>50</v>
      </c>
      <c r="B16" s="42"/>
      <c r="C16" s="42"/>
      <c r="D16" s="42"/>
      <c r="E16" s="42"/>
      <c r="F16" s="42"/>
      <c r="G16" s="42"/>
      <c r="H16" s="42"/>
      <c r="I16" s="42"/>
      <c r="J16" s="42"/>
      <c r="K16" s="19"/>
      <c r="L16" s="40"/>
      <c r="M16" s="18"/>
      <c r="N16" s="40"/>
      <c r="O16" s="18"/>
      <c r="P16" s="40"/>
      <c r="Q16" s="18"/>
      <c r="R16" s="40"/>
      <c r="S16" s="18"/>
      <c r="T16" s="40"/>
      <c r="U16" s="18"/>
      <c r="V16" s="40"/>
      <c r="W16" s="18"/>
      <c r="X16" s="40"/>
      <c r="Y16" s="19"/>
      <c r="Z16" s="40"/>
      <c r="AA16" s="19"/>
    </row>
    <row r="17" spans="1:31" ht="13.5" customHeight="1" x14ac:dyDescent="0.25">
      <c r="A17" s="73"/>
      <c r="B17" s="73"/>
      <c r="C17" s="73"/>
      <c r="D17" s="73"/>
      <c r="E17" s="73"/>
      <c r="F17" s="73"/>
      <c r="G17" s="73"/>
      <c r="H17" s="73"/>
      <c r="I17" s="73"/>
      <c r="J17" s="73"/>
      <c r="K17" s="19"/>
      <c r="L17" s="41"/>
      <c r="M17" s="18"/>
      <c r="N17" s="41"/>
      <c r="O17" s="18"/>
      <c r="P17" s="41"/>
      <c r="Q17" s="18"/>
      <c r="R17" s="41"/>
      <c r="S17" s="18"/>
      <c r="T17" s="41"/>
      <c r="U17" s="18"/>
      <c r="V17" s="41"/>
      <c r="W17" s="18"/>
      <c r="X17" s="41"/>
      <c r="Y17" s="19"/>
      <c r="Z17" s="40"/>
      <c r="AA17" s="19"/>
      <c r="AB17" s="41"/>
    </row>
    <row r="18" spans="1:31" ht="13.5" customHeight="1" x14ac:dyDescent="0.25">
      <c r="A18" s="9" t="s">
        <v>188</v>
      </c>
      <c r="L18" s="41"/>
      <c r="N18" s="41"/>
      <c r="P18" s="41"/>
      <c r="R18" s="41"/>
      <c r="T18" s="41"/>
      <c r="V18" s="41"/>
      <c r="X18" s="41"/>
      <c r="Z18" s="41"/>
      <c r="AB18" s="41"/>
    </row>
    <row r="19" spans="1:31" ht="13.5" customHeight="1" x14ac:dyDescent="0.25">
      <c r="A19" s="9" t="s">
        <v>217</v>
      </c>
      <c r="L19" s="41"/>
      <c r="N19" s="41"/>
      <c r="P19" s="41"/>
      <c r="R19" s="41"/>
      <c r="T19" s="41"/>
      <c r="V19" s="41"/>
      <c r="X19" s="41"/>
      <c r="Z19" s="41"/>
      <c r="AB19" s="41"/>
    </row>
    <row r="20" spans="1:31" ht="13.5" customHeight="1" x14ac:dyDescent="0.25">
      <c r="B20" s="9" t="s">
        <v>51</v>
      </c>
      <c r="E20" s="159"/>
      <c r="F20" s="58"/>
      <c r="G20" s="63"/>
      <c r="H20" s="58"/>
      <c r="I20" s="63"/>
      <c r="J20" s="41"/>
      <c r="K20" s="57">
        <f>+E20-G20-I20</f>
        <v>0</v>
      </c>
      <c r="L20" s="41"/>
      <c r="M20" s="63"/>
      <c r="N20" s="41"/>
      <c r="O20" s="63"/>
      <c r="P20" s="41"/>
      <c r="Q20" s="63"/>
      <c r="R20" s="41"/>
      <c r="S20" s="159"/>
      <c r="U20" s="159"/>
      <c r="W20" s="159"/>
      <c r="X20" s="41"/>
      <c r="Y20" s="63"/>
      <c r="Z20" s="41"/>
      <c r="AA20" s="93"/>
      <c r="AB20" s="41"/>
      <c r="AC20" s="57">
        <f>K20-SUM(M20:AA20)</f>
        <v>0</v>
      </c>
      <c r="AD20" s="41"/>
      <c r="AE20" s="93"/>
    </row>
    <row r="21" spans="1:31" ht="13.5" customHeight="1" x14ac:dyDescent="0.25">
      <c r="B21" s="9" t="s">
        <v>52</v>
      </c>
      <c r="E21" s="159"/>
      <c r="F21" s="58"/>
      <c r="G21" s="63"/>
      <c r="H21" s="58"/>
      <c r="I21" s="63"/>
      <c r="J21" s="41"/>
      <c r="K21" s="57">
        <f>+E21-G21-I21</f>
        <v>0</v>
      </c>
      <c r="L21" s="41"/>
      <c r="M21" s="63"/>
      <c r="N21" s="41"/>
      <c r="O21" s="63"/>
      <c r="P21" s="41"/>
      <c r="Q21" s="63"/>
      <c r="R21" s="41"/>
      <c r="S21" s="159"/>
      <c r="U21" s="159"/>
      <c r="W21" s="159"/>
      <c r="X21" s="41"/>
      <c r="Y21" s="63"/>
      <c r="Z21" s="41"/>
      <c r="AA21" s="93"/>
      <c r="AB21" s="41"/>
      <c r="AC21" s="57">
        <f>K21-SUM(M21:AA21)</f>
        <v>0</v>
      </c>
      <c r="AD21" s="41"/>
      <c r="AE21" s="93"/>
    </row>
    <row r="22" spans="1:31" ht="13.5" customHeight="1" x14ac:dyDescent="0.25">
      <c r="B22" s="9" t="s">
        <v>53</v>
      </c>
      <c r="E22" s="159"/>
      <c r="F22" s="58"/>
      <c r="G22" s="63"/>
      <c r="H22" s="58"/>
      <c r="I22" s="63"/>
      <c r="J22" s="41"/>
      <c r="K22" s="57">
        <f>+E22-G22-I22</f>
        <v>0</v>
      </c>
      <c r="L22" s="41"/>
      <c r="M22" s="63"/>
      <c r="N22" s="41"/>
      <c r="O22" s="63"/>
      <c r="P22" s="41"/>
      <c r="Q22" s="63"/>
      <c r="R22" s="41"/>
      <c r="S22" s="159"/>
      <c r="U22" s="159"/>
      <c r="W22" s="159"/>
      <c r="X22" s="41"/>
      <c r="Y22" s="63"/>
      <c r="Z22" s="41"/>
      <c r="AA22" s="93"/>
      <c r="AB22" s="41"/>
      <c r="AC22" s="57">
        <f>K22-SUM(M22:AA22)</f>
        <v>0</v>
      </c>
      <c r="AD22" s="41"/>
      <c r="AE22" s="93"/>
    </row>
    <row r="23" spans="1:31" ht="13.5" customHeight="1" x14ac:dyDescent="0.25">
      <c r="E23" s="63"/>
      <c r="F23" s="58"/>
      <c r="G23" s="63"/>
      <c r="H23" s="58"/>
      <c r="I23" s="63"/>
      <c r="J23" s="41"/>
      <c r="K23" s="57">
        <f>+E23-G23-I23</f>
        <v>0</v>
      </c>
      <c r="L23" s="41"/>
      <c r="M23" s="63"/>
      <c r="N23" s="41"/>
      <c r="O23" s="63"/>
      <c r="P23" s="41"/>
      <c r="Q23" s="63"/>
      <c r="R23" s="41"/>
      <c r="S23" s="63"/>
      <c r="T23" s="41"/>
      <c r="U23" s="63"/>
      <c r="V23" s="41"/>
      <c r="W23" s="63"/>
      <c r="X23" s="41"/>
      <c r="Y23" s="93"/>
      <c r="Z23" s="41"/>
      <c r="AA23" s="93"/>
      <c r="AB23" s="41"/>
      <c r="AC23" s="57">
        <f>K23-SUM(M23:AA23)</f>
        <v>0</v>
      </c>
      <c r="AD23" s="41"/>
      <c r="AE23" s="93"/>
    </row>
    <row r="24" spans="1:31" ht="13.5" customHeight="1" x14ac:dyDescent="0.25">
      <c r="F24" s="58"/>
      <c r="H24" s="58"/>
      <c r="J24" s="41"/>
      <c r="L24" s="41"/>
      <c r="N24" s="41"/>
      <c r="P24" s="41"/>
      <c r="R24" s="41"/>
      <c r="T24" s="41"/>
      <c r="V24" s="41"/>
      <c r="X24" s="41"/>
      <c r="Y24" s="94"/>
      <c r="Z24" s="41"/>
      <c r="AA24" s="94"/>
      <c r="AB24" s="41"/>
      <c r="AD24" s="41"/>
      <c r="AE24" s="94"/>
    </row>
    <row r="25" spans="1:31" ht="13.5" customHeight="1" x14ac:dyDescent="0.25">
      <c r="B25" s="9" t="s">
        <v>243</v>
      </c>
      <c r="E25" s="75">
        <f>SUM(E20:E24)</f>
        <v>0</v>
      </c>
      <c r="F25" s="41"/>
      <c r="G25" s="75">
        <f>SUM(G20:G24)</f>
        <v>0</v>
      </c>
      <c r="H25" s="41"/>
      <c r="I25" s="75">
        <f>SUM(I20:I24)</f>
        <v>0</v>
      </c>
      <c r="J25" s="41"/>
      <c r="K25" s="75">
        <f>SUM(K20:K24)</f>
        <v>0</v>
      </c>
      <c r="L25" s="40"/>
      <c r="M25" s="75">
        <f t="shared" ref="M25:Y25" si="0">SUM(M20:M24)</f>
        <v>0</v>
      </c>
      <c r="N25" s="40"/>
      <c r="O25" s="75">
        <f t="shared" si="0"/>
        <v>0</v>
      </c>
      <c r="P25" s="40"/>
      <c r="Q25" s="75">
        <f t="shared" si="0"/>
        <v>0</v>
      </c>
      <c r="R25" s="40"/>
      <c r="S25" s="75">
        <f t="shared" si="0"/>
        <v>0</v>
      </c>
      <c r="T25" s="40"/>
      <c r="U25" s="75">
        <f t="shared" si="0"/>
        <v>0</v>
      </c>
      <c r="V25" s="40"/>
      <c r="W25" s="75">
        <f t="shared" si="0"/>
        <v>0</v>
      </c>
      <c r="X25" s="40"/>
      <c r="Y25" s="75">
        <f t="shared" si="0"/>
        <v>0</v>
      </c>
      <c r="Z25" s="41"/>
      <c r="AA25" s="75">
        <f>SUM(AA20:AA24)</f>
        <v>0</v>
      </c>
      <c r="AB25" s="41"/>
      <c r="AC25" s="76">
        <f>SUM(AC20:AC24)</f>
        <v>0</v>
      </c>
      <c r="AD25" s="41"/>
      <c r="AE25" s="76">
        <f>SUM(AE20:AE24)</f>
        <v>0</v>
      </c>
    </row>
    <row r="26" spans="1:31" ht="13.5" customHeight="1" x14ac:dyDescent="0.25">
      <c r="A26" s="73"/>
      <c r="B26" s="73"/>
      <c r="C26" s="73"/>
      <c r="D26" s="73"/>
      <c r="E26" s="19"/>
      <c r="F26" s="40"/>
      <c r="G26" s="19"/>
      <c r="H26" s="40"/>
      <c r="I26" s="19"/>
      <c r="J26" s="40"/>
      <c r="K26" s="19"/>
      <c r="L26" s="41"/>
      <c r="M26" s="18"/>
      <c r="N26" s="41"/>
      <c r="O26" s="18"/>
      <c r="P26" s="41"/>
      <c r="Q26" s="18"/>
      <c r="R26" s="41"/>
      <c r="S26" s="18"/>
      <c r="T26" s="41"/>
      <c r="U26" s="18"/>
      <c r="V26" s="41"/>
      <c r="W26" s="18"/>
      <c r="X26" s="41"/>
      <c r="Y26" s="94"/>
      <c r="Z26" s="40"/>
      <c r="AA26" s="94"/>
      <c r="AB26" s="41"/>
      <c r="AC26" s="19"/>
      <c r="AD26" s="41"/>
      <c r="AE26" s="94"/>
    </row>
    <row r="27" spans="1:31" ht="13.5" customHeight="1" x14ac:dyDescent="0.25">
      <c r="A27" s="9" t="s">
        <v>54</v>
      </c>
      <c r="F27" s="58"/>
      <c r="H27" s="58"/>
      <c r="J27" s="41"/>
      <c r="L27" s="41"/>
      <c r="N27" s="41"/>
      <c r="P27" s="41"/>
      <c r="R27" s="41"/>
      <c r="T27" s="41"/>
      <c r="V27" s="41"/>
      <c r="X27" s="41"/>
      <c r="Y27" s="42"/>
      <c r="Z27" s="41"/>
      <c r="AA27" s="42"/>
      <c r="AB27" s="41"/>
      <c r="AD27" s="41"/>
      <c r="AE27" s="42"/>
    </row>
    <row r="28" spans="1:31" ht="13.5" customHeight="1" x14ac:dyDescent="0.25">
      <c r="A28" s="9" t="s">
        <v>218</v>
      </c>
      <c r="F28" s="58"/>
      <c r="H28" s="58"/>
      <c r="J28" s="41"/>
      <c r="L28" s="41"/>
      <c r="N28" s="41"/>
      <c r="P28" s="41"/>
      <c r="R28" s="41"/>
      <c r="T28" s="41"/>
      <c r="V28" s="41"/>
      <c r="X28" s="41"/>
      <c r="Y28" s="42"/>
      <c r="Z28" s="41"/>
      <c r="AA28" s="42"/>
      <c r="AB28" s="41"/>
      <c r="AD28" s="41"/>
      <c r="AE28" s="42"/>
    </row>
    <row r="29" spans="1:31" ht="13.5" customHeight="1" x14ac:dyDescent="0.25">
      <c r="B29" s="9" t="s">
        <v>55</v>
      </c>
      <c r="E29" s="63"/>
      <c r="G29" s="63"/>
      <c r="H29" s="58"/>
      <c r="I29" s="63"/>
      <c r="J29" s="41"/>
      <c r="K29" s="57">
        <f>+E29-G29-I29</f>
        <v>0</v>
      </c>
      <c r="L29" s="41"/>
      <c r="M29" s="64"/>
      <c r="N29" s="41"/>
      <c r="O29" s="64"/>
      <c r="P29" s="41"/>
      <c r="Q29" s="64"/>
      <c r="R29" s="41"/>
      <c r="S29" s="64"/>
      <c r="T29" s="41"/>
      <c r="U29" s="64"/>
      <c r="V29" s="41"/>
      <c r="W29" s="64"/>
      <c r="X29" s="41"/>
      <c r="Y29" s="64"/>
      <c r="Z29" s="41"/>
      <c r="AA29" s="95"/>
      <c r="AB29" s="41"/>
      <c r="AC29" s="57">
        <f>K29-SUM(M29:AA29)</f>
        <v>0</v>
      </c>
      <c r="AD29" s="41"/>
      <c r="AE29" s="95"/>
    </row>
    <row r="30" spans="1:31" ht="13.5" customHeight="1" x14ac:dyDescent="0.25">
      <c r="B30" s="9" t="s">
        <v>157</v>
      </c>
      <c r="E30" s="63"/>
      <c r="F30" s="16"/>
      <c r="G30" s="63"/>
      <c r="H30" s="58"/>
      <c r="I30" s="63"/>
      <c r="J30" s="41"/>
      <c r="K30" s="57">
        <f>+E30-G30-I30</f>
        <v>0</v>
      </c>
      <c r="L30" s="41"/>
      <c r="M30" s="64"/>
      <c r="N30" s="41"/>
      <c r="O30" s="64"/>
      <c r="P30" s="41"/>
      <c r="Q30" s="64"/>
      <c r="R30" s="41"/>
      <c r="S30" s="64"/>
      <c r="T30" s="41"/>
      <c r="U30" s="64"/>
      <c r="V30" s="41"/>
      <c r="W30" s="64"/>
      <c r="X30" s="41"/>
      <c r="Y30" s="64"/>
      <c r="Z30" s="41"/>
      <c r="AA30" s="95"/>
      <c r="AB30" s="41"/>
      <c r="AC30" s="57">
        <f>K30-SUM(M30:AA30)</f>
        <v>0</v>
      </c>
      <c r="AD30" s="41"/>
      <c r="AE30" s="95"/>
    </row>
    <row r="31" spans="1:31" ht="13.5" customHeight="1" x14ac:dyDescent="0.25">
      <c r="B31" s="9" t="s">
        <v>194</v>
      </c>
      <c r="E31" s="63"/>
      <c r="F31" s="16"/>
      <c r="G31" s="63"/>
      <c r="H31" s="58"/>
      <c r="I31" s="63"/>
      <c r="J31" s="41"/>
      <c r="K31" s="57">
        <f>+E31-G31-I31</f>
        <v>0</v>
      </c>
      <c r="L31" s="41"/>
      <c r="M31" s="64"/>
      <c r="N31" s="41"/>
      <c r="O31" s="64"/>
      <c r="P31" s="41"/>
      <c r="Q31" s="64"/>
      <c r="R31" s="41"/>
      <c r="S31" s="64"/>
      <c r="T31" s="41"/>
      <c r="U31" s="64"/>
      <c r="V31" s="41"/>
      <c r="W31" s="64"/>
      <c r="X31" s="41"/>
      <c r="Y31" s="64"/>
      <c r="Z31" s="41"/>
      <c r="AA31" s="95"/>
      <c r="AB31" s="41"/>
      <c r="AC31" s="57">
        <f>K31-SUM(M31:AA31)</f>
        <v>0</v>
      </c>
      <c r="AD31" s="41"/>
      <c r="AE31" s="95"/>
    </row>
    <row r="32" spans="1:31" ht="13.5" customHeight="1" x14ac:dyDescent="0.25">
      <c r="B32" s="9" t="s">
        <v>195</v>
      </c>
      <c r="E32" s="63"/>
      <c r="G32" s="63"/>
      <c r="H32" s="58"/>
      <c r="I32" s="63"/>
      <c r="J32" s="41"/>
      <c r="K32" s="57">
        <f>+E32-G32-I32</f>
        <v>0</v>
      </c>
      <c r="L32" s="40"/>
      <c r="M32" s="63"/>
      <c r="N32" s="41"/>
      <c r="O32" s="63"/>
      <c r="P32" s="41"/>
      <c r="Q32" s="63"/>
      <c r="R32" s="41"/>
      <c r="S32" s="63"/>
      <c r="T32" s="41"/>
      <c r="U32" s="63"/>
      <c r="V32" s="41"/>
      <c r="W32" s="63"/>
      <c r="X32" s="41"/>
      <c r="Y32" s="63"/>
      <c r="Z32" s="41"/>
      <c r="AA32" s="95"/>
      <c r="AB32" s="41"/>
      <c r="AC32" s="57">
        <f>K32-SUM(M32:AA32)</f>
        <v>0</v>
      </c>
      <c r="AD32" s="41"/>
      <c r="AE32" s="95"/>
    </row>
    <row r="33" spans="1:31" ht="13.5" customHeight="1" x14ac:dyDescent="0.25">
      <c r="B33" s="9" t="s">
        <v>329</v>
      </c>
      <c r="E33" s="63"/>
      <c r="G33" s="63"/>
      <c r="H33" s="58"/>
      <c r="I33" s="63"/>
      <c r="J33" s="41"/>
      <c r="K33" s="57">
        <f>+E33-G33-I33</f>
        <v>0</v>
      </c>
      <c r="L33" s="40"/>
      <c r="M33" s="63"/>
      <c r="N33" s="41"/>
      <c r="O33" s="63"/>
      <c r="P33" s="41"/>
      <c r="Q33" s="63"/>
      <c r="R33" s="41"/>
      <c r="S33" s="63"/>
      <c r="T33" s="41"/>
      <c r="U33" s="63"/>
      <c r="V33" s="41"/>
      <c r="W33" s="63"/>
      <c r="X33" s="41"/>
      <c r="Y33" s="63"/>
      <c r="Z33" s="41"/>
      <c r="AA33" s="95"/>
      <c r="AB33" s="41"/>
      <c r="AC33" s="57">
        <f>K33-SUM(M33:AA33)</f>
        <v>0</v>
      </c>
      <c r="AD33" s="41"/>
      <c r="AE33" s="95"/>
    </row>
    <row r="34" spans="1:31" ht="13.5" customHeight="1" x14ac:dyDescent="0.25">
      <c r="F34" s="58"/>
      <c r="H34" s="58"/>
      <c r="J34" s="41"/>
      <c r="L34" s="35"/>
      <c r="N34" s="35"/>
      <c r="P34" s="35"/>
      <c r="Q34" s="58"/>
      <c r="R34" s="35"/>
      <c r="T34" s="35"/>
      <c r="V34" s="35"/>
      <c r="X34" s="35"/>
      <c r="Y34" s="42"/>
      <c r="Z34" s="41"/>
      <c r="AA34" s="42"/>
      <c r="AB34" s="41"/>
      <c r="AD34" s="41"/>
      <c r="AE34" s="42"/>
    </row>
    <row r="35" spans="1:31" ht="13.5" customHeight="1" x14ac:dyDescent="0.25">
      <c r="B35" s="9" t="s">
        <v>244</v>
      </c>
      <c r="E35" s="75">
        <f>SUM(E29:E34)</f>
        <v>0</v>
      </c>
      <c r="F35" s="41"/>
      <c r="G35" s="75">
        <f>SUM(G29:G34)</f>
        <v>0</v>
      </c>
      <c r="H35" s="41"/>
      <c r="I35" s="75">
        <f>SUM(I29:I34)</f>
        <v>0</v>
      </c>
      <c r="J35" s="41"/>
      <c r="K35" s="75">
        <f>SUM(K29:K34)</f>
        <v>0</v>
      </c>
      <c r="L35" s="35"/>
      <c r="M35" s="75">
        <f>SUM(M29:M34)</f>
        <v>0</v>
      </c>
      <c r="N35" s="35"/>
      <c r="O35" s="75">
        <f>SUM(O29:O34)</f>
        <v>0</v>
      </c>
      <c r="P35" s="35"/>
      <c r="Q35" s="75">
        <f>SUM(Q29:Q34)</f>
        <v>0</v>
      </c>
      <c r="R35" s="35"/>
      <c r="S35" s="75">
        <f>SUM(S29:S34)</f>
        <v>0</v>
      </c>
      <c r="T35" s="35"/>
      <c r="U35" s="75">
        <f>SUM(U29:U34)</f>
        <v>0</v>
      </c>
      <c r="V35" s="35"/>
      <c r="W35" s="75">
        <f>SUM(W29:W34)</f>
        <v>0</v>
      </c>
      <c r="X35" s="35"/>
      <c r="Y35" s="75">
        <f>SUM(Y29:Y34)</f>
        <v>0</v>
      </c>
      <c r="Z35" s="41"/>
      <c r="AA35" s="75">
        <f>SUM(AA29:AA34)</f>
        <v>0</v>
      </c>
      <c r="AB35" s="41"/>
      <c r="AC35" s="76">
        <f>SUM(AC29:AC34)</f>
        <v>0</v>
      </c>
      <c r="AD35" s="41"/>
      <c r="AE35" s="76">
        <f>SUM(AE29:AE34)</f>
        <v>0</v>
      </c>
    </row>
    <row r="36" spans="1:31" ht="13.5" customHeight="1" x14ac:dyDescent="0.25">
      <c r="E36" s="14"/>
      <c r="F36" s="41"/>
      <c r="G36" s="14"/>
      <c r="H36" s="41"/>
      <c r="I36" s="14"/>
      <c r="J36" s="41"/>
      <c r="K36" s="14"/>
      <c r="L36" s="40"/>
      <c r="M36" s="14"/>
      <c r="N36" s="40"/>
      <c r="O36" s="14"/>
      <c r="P36" s="40"/>
      <c r="Q36" s="14"/>
      <c r="R36" s="40"/>
      <c r="S36" s="14"/>
      <c r="T36" s="40"/>
      <c r="U36" s="14"/>
      <c r="V36" s="40"/>
      <c r="W36" s="14"/>
      <c r="X36" s="40"/>
      <c r="Y36" s="14"/>
      <c r="Z36" s="41"/>
      <c r="AA36" s="14"/>
      <c r="AB36" s="41"/>
      <c r="AC36" s="14"/>
      <c r="AD36" s="41"/>
      <c r="AE36" s="14"/>
    </row>
    <row r="37" spans="1:31" ht="13.5" customHeight="1" x14ac:dyDescent="0.25">
      <c r="A37" s="13" t="s">
        <v>189</v>
      </c>
      <c r="F37" s="58"/>
      <c r="H37" s="58"/>
      <c r="J37" s="41"/>
      <c r="L37" s="40"/>
      <c r="N37" s="40"/>
      <c r="P37" s="40"/>
      <c r="R37" s="40"/>
      <c r="T37" s="40"/>
      <c r="V37" s="40"/>
      <c r="X37" s="40"/>
      <c r="Y37" s="42"/>
      <c r="Z37" s="41"/>
      <c r="AA37" s="42"/>
      <c r="AB37" s="41"/>
      <c r="AD37" s="41"/>
      <c r="AE37" s="42"/>
    </row>
    <row r="38" spans="1:31" ht="13.5" customHeight="1" x14ac:dyDescent="0.25">
      <c r="F38" s="58"/>
      <c r="H38" s="58"/>
      <c r="J38" s="41"/>
      <c r="L38" s="41"/>
      <c r="N38" s="41"/>
      <c r="P38" s="41"/>
      <c r="R38" s="41"/>
      <c r="T38" s="41"/>
      <c r="V38" s="41"/>
      <c r="X38" s="41"/>
      <c r="Y38" s="42"/>
      <c r="Z38" s="41"/>
      <c r="AA38" s="42"/>
      <c r="AB38" s="41"/>
      <c r="AD38" s="41"/>
      <c r="AE38" s="42"/>
    </row>
    <row r="39" spans="1:31" ht="13.5" customHeight="1" x14ac:dyDescent="0.25">
      <c r="A39" s="9" t="s">
        <v>54</v>
      </c>
      <c r="F39" s="58"/>
      <c r="H39" s="58"/>
      <c r="J39" s="41"/>
      <c r="L39" s="41"/>
      <c r="N39" s="41"/>
      <c r="P39" s="41"/>
      <c r="R39" s="41"/>
      <c r="S39" s="58"/>
      <c r="T39" s="41"/>
      <c r="V39" s="41"/>
      <c r="X39" s="41"/>
      <c r="Y39" s="42"/>
      <c r="Z39" s="41"/>
      <c r="AA39" s="42"/>
      <c r="AB39" s="41"/>
      <c r="AD39" s="41"/>
      <c r="AE39" s="42"/>
    </row>
    <row r="40" spans="1:31" ht="13.5" customHeight="1" x14ac:dyDescent="0.25">
      <c r="B40" s="9" t="s">
        <v>56</v>
      </c>
      <c r="E40" s="63"/>
      <c r="F40" s="58"/>
      <c r="G40" s="63"/>
      <c r="H40" s="58"/>
      <c r="I40" s="63"/>
      <c r="J40" s="41"/>
      <c r="K40" s="57">
        <f>+E40-G40-I40</f>
        <v>0</v>
      </c>
      <c r="L40" s="41"/>
      <c r="M40" s="63"/>
      <c r="O40" s="63"/>
      <c r="Q40" s="63"/>
      <c r="R40" s="41"/>
      <c r="S40" s="63"/>
      <c r="T40" s="41"/>
      <c r="U40" s="63"/>
      <c r="V40" s="41"/>
      <c r="W40" s="63"/>
      <c r="X40" s="41"/>
      <c r="Y40" s="63"/>
      <c r="Z40" s="41"/>
      <c r="AA40" s="95"/>
      <c r="AB40" s="41"/>
      <c r="AC40" s="57">
        <f>K40-SUM(M40:AA40)</f>
        <v>0</v>
      </c>
      <c r="AD40" s="41"/>
      <c r="AE40" s="95"/>
    </row>
    <row r="41" spans="1:31" ht="13.5" customHeight="1" x14ac:dyDescent="0.25">
      <c r="B41" s="9" t="s">
        <v>57</v>
      </c>
      <c r="E41" s="63"/>
      <c r="F41" s="58"/>
      <c r="G41" s="63"/>
      <c r="H41" s="58"/>
      <c r="I41" s="63"/>
      <c r="J41" s="41"/>
      <c r="K41" s="57">
        <f>+E41-G41-I41</f>
        <v>0</v>
      </c>
      <c r="L41" s="41"/>
      <c r="M41" s="63"/>
      <c r="O41" s="63"/>
      <c r="Q41" s="63"/>
      <c r="R41" s="41"/>
      <c r="S41" s="63"/>
      <c r="T41" s="41"/>
      <c r="U41" s="63"/>
      <c r="V41" s="41"/>
      <c r="W41" s="63"/>
      <c r="X41" s="41"/>
      <c r="Y41" s="63"/>
      <c r="Z41" s="41"/>
      <c r="AA41" s="95"/>
      <c r="AB41" s="41"/>
      <c r="AC41" s="57">
        <f>K41-SUM(M41:AA41)</f>
        <v>0</v>
      </c>
      <c r="AD41" s="41"/>
      <c r="AE41" s="95"/>
    </row>
    <row r="42" spans="1:31" ht="13.5" customHeight="1" x14ac:dyDescent="0.25">
      <c r="B42" s="9" t="s">
        <v>58</v>
      </c>
      <c r="E42" s="63"/>
      <c r="F42" s="58"/>
      <c r="G42" s="63"/>
      <c r="H42" s="58"/>
      <c r="I42" s="63"/>
      <c r="J42" s="41"/>
      <c r="K42" s="57">
        <f>+E42-G42-I42</f>
        <v>0</v>
      </c>
      <c r="L42" s="41"/>
      <c r="M42" s="63"/>
      <c r="O42" s="63"/>
      <c r="Q42" s="63"/>
      <c r="R42" s="41"/>
      <c r="S42" s="63"/>
      <c r="T42" s="41"/>
      <c r="U42" s="63"/>
      <c r="V42" s="41"/>
      <c r="W42" s="63"/>
      <c r="X42" s="41"/>
      <c r="Y42" s="63"/>
      <c r="Z42" s="41"/>
      <c r="AA42" s="95"/>
      <c r="AB42" s="41"/>
      <c r="AC42" s="57">
        <f>K42-SUM(M42:AA42)</f>
        <v>0</v>
      </c>
      <c r="AD42" s="41"/>
      <c r="AE42" s="95"/>
    </row>
    <row r="43" spans="1:31" ht="13.5" customHeight="1" x14ac:dyDescent="0.25">
      <c r="B43" s="9" t="s">
        <v>59</v>
      </c>
      <c r="E43" s="63"/>
      <c r="F43" s="58"/>
      <c r="G43" s="63"/>
      <c r="H43" s="58"/>
      <c r="I43" s="63"/>
      <c r="J43" s="41"/>
      <c r="K43" s="57">
        <f>+E43-G43-I43</f>
        <v>0</v>
      </c>
      <c r="L43" s="41"/>
      <c r="M43" s="63"/>
      <c r="O43" s="63"/>
      <c r="Q43" s="63"/>
      <c r="R43" s="41"/>
      <c r="S43" s="63"/>
      <c r="T43" s="41"/>
      <c r="U43" s="63"/>
      <c r="V43" s="41"/>
      <c r="W43" s="63"/>
      <c r="X43" s="41"/>
      <c r="Y43" s="63"/>
      <c r="Z43" s="41"/>
      <c r="AA43" s="95"/>
      <c r="AB43" s="41"/>
      <c r="AC43" s="57">
        <f>K43-SUM(M43:AA43)</f>
        <v>0</v>
      </c>
      <c r="AD43" s="41"/>
      <c r="AE43" s="95"/>
    </row>
    <row r="44" spans="1:31" ht="13.5" customHeight="1" x14ac:dyDescent="0.25">
      <c r="B44" s="9" t="s">
        <v>339</v>
      </c>
      <c r="E44" s="63"/>
      <c r="F44" s="58"/>
      <c r="G44" s="63"/>
      <c r="H44" s="58"/>
      <c r="I44" s="63"/>
      <c r="J44" s="41"/>
      <c r="K44" s="57">
        <f>+E44-G44-I44</f>
        <v>0</v>
      </c>
      <c r="L44" s="41"/>
      <c r="M44" s="63"/>
      <c r="O44" s="63"/>
      <c r="Q44" s="63"/>
      <c r="R44" s="41"/>
      <c r="S44" s="63"/>
      <c r="T44" s="41"/>
      <c r="U44" s="63"/>
      <c r="V44" s="41"/>
      <c r="W44" s="63"/>
      <c r="X44" s="41"/>
      <c r="Y44" s="63"/>
      <c r="Z44" s="41"/>
      <c r="AA44" s="95"/>
      <c r="AB44" s="41"/>
      <c r="AC44" s="57">
        <f>K44-SUM(M44:AA44)</f>
        <v>0</v>
      </c>
      <c r="AD44" s="41"/>
      <c r="AE44" s="95"/>
    </row>
    <row r="45" spans="1:31" ht="13.5" customHeight="1" x14ac:dyDescent="0.25">
      <c r="F45" s="58"/>
      <c r="H45" s="58"/>
      <c r="J45" s="41"/>
      <c r="L45" s="40"/>
      <c r="N45" s="40"/>
      <c r="P45" s="40"/>
      <c r="R45" s="40"/>
      <c r="T45" s="40"/>
      <c r="V45" s="40"/>
      <c r="X45" s="40"/>
      <c r="Y45" s="42"/>
      <c r="Z45" s="41"/>
      <c r="AA45" s="42"/>
      <c r="AB45" s="41"/>
      <c r="AD45" s="41"/>
      <c r="AE45" s="42"/>
    </row>
    <row r="46" spans="1:31" ht="13.5" customHeight="1" x14ac:dyDescent="0.25">
      <c r="B46" s="9" t="s">
        <v>245</v>
      </c>
      <c r="E46" s="75">
        <f>SUM(E40:E45)</f>
        <v>0</v>
      </c>
      <c r="F46" s="41"/>
      <c r="G46" s="75">
        <f>SUM(G40:G45)</f>
        <v>0</v>
      </c>
      <c r="H46" s="41"/>
      <c r="I46" s="75">
        <f>SUM(I40:I45)</f>
        <v>0</v>
      </c>
      <c r="J46" s="41"/>
      <c r="K46" s="75">
        <f>SUM(K40:K45)</f>
        <v>0</v>
      </c>
      <c r="L46" s="35"/>
      <c r="M46" s="75">
        <f>SUM(M40:M45)</f>
        <v>0</v>
      </c>
      <c r="N46" s="35"/>
      <c r="O46" s="75">
        <f>SUM(O40:O45)</f>
        <v>0</v>
      </c>
      <c r="P46" s="35"/>
      <c r="Q46" s="75">
        <f>SUM(Q40:Q45)</f>
        <v>0</v>
      </c>
      <c r="R46" s="35"/>
      <c r="S46" s="75">
        <f>SUM(S40:S45)</f>
        <v>0</v>
      </c>
      <c r="T46" s="35"/>
      <c r="U46" s="75">
        <f>SUM(U40:U45)</f>
        <v>0</v>
      </c>
      <c r="V46" s="35"/>
      <c r="W46" s="75">
        <f>SUM(W40:W45)</f>
        <v>0</v>
      </c>
      <c r="X46" s="35"/>
      <c r="Y46" s="75">
        <f>SUM(Y40:Y45)</f>
        <v>0</v>
      </c>
      <c r="Z46" s="41"/>
      <c r="AA46" s="75">
        <f>SUM(AA40:AA45)</f>
        <v>0</v>
      </c>
      <c r="AB46" s="41"/>
      <c r="AC46" s="76">
        <f>SUM(AC40:AC45)</f>
        <v>0</v>
      </c>
      <c r="AD46" s="41"/>
      <c r="AE46" s="76">
        <f>SUM(AE40:AE45)</f>
        <v>0</v>
      </c>
    </row>
    <row r="47" spans="1:31" ht="13.5" customHeight="1" x14ac:dyDescent="0.25">
      <c r="F47" s="58"/>
      <c r="H47" s="58"/>
      <c r="J47" s="41"/>
      <c r="L47" s="40"/>
      <c r="N47" s="40"/>
      <c r="P47" s="40"/>
      <c r="R47" s="40"/>
      <c r="T47" s="40"/>
      <c r="V47" s="40"/>
      <c r="X47" s="40"/>
      <c r="Y47" s="42"/>
      <c r="Z47" s="41"/>
      <c r="AA47" s="42"/>
      <c r="AB47" s="41"/>
      <c r="AD47" s="41"/>
      <c r="AE47" s="42"/>
    </row>
    <row r="48" spans="1:31" ht="13.5" customHeight="1" x14ac:dyDescent="0.25">
      <c r="A48" s="9" t="s">
        <v>188</v>
      </c>
      <c r="F48" s="58"/>
      <c r="H48" s="58"/>
      <c r="J48" s="41"/>
      <c r="L48" s="40"/>
      <c r="N48" s="40"/>
      <c r="P48" s="40"/>
      <c r="R48" s="40"/>
      <c r="T48" s="40"/>
      <c r="V48" s="40"/>
      <c r="X48" s="40"/>
      <c r="Y48" s="42"/>
      <c r="Z48" s="41"/>
      <c r="AA48" s="42"/>
      <c r="AB48" s="41"/>
      <c r="AD48" s="41"/>
      <c r="AE48" s="42"/>
    </row>
    <row r="49" spans="1:31" ht="13.5" customHeight="1" x14ac:dyDescent="0.25">
      <c r="A49" s="9" t="s">
        <v>219</v>
      </c>
      <c r="F49" s="58"/>
      <c r="H49" s="58"/>
      <c r="J49" s="41"/>
      <c r="L49" s="40"/>
      <c r="N49" s="40"/>
      <c r="P49" s="40"/>
      <c r="R49" s="40"/>
      <c r="T49" s="40"/>
      <c r="V49" s="40"/>
      <c r="X49" s="40"/>
      <c r="Y49" s="42"/>
      <c r="Z49" s="41"/>
      <c r="AA49" s="42"/>
      <c r="AB49" s="41"/>
      <c r="AD49" s="41"/>
      <c r="AE49" s="42"/>
    </row>
    <row r="50" spans="1:31" ht="13.5" customHeight="1" x14ac:dyDescent="0.25">
      <c r="B50" s="9" t="s">
        <v>60</v>
      </c>
      <c r="E50" s="63"/>
      <c r="F50" s="58"/>
      <c r="G50" s="63"/>
      <c r="H50" s="58"/>
      <c r="I50" s="63"/>
      <c r="J50" s="41"/>
      <c r="K50" s="57">
        <f>+E50-G50-I50</f>
        <v>0</v>
      </c>
      <c r="L50" s="41"/>
      <c r="M50" s="63"/>
      <c r="N50" s="41"/>
      <c r="O50" s="63"/>
      <c r="P50" s="41"/>
      <c r="Q50" s="63"/>
      <c r="R50" s="41"/>
      <c r="S50" s="63"/>
      <c r="T50" s="41"/>
      <c r="U50" s="63"/>
      <c r="V50" s="41"/>
      <c r="W50" s="63"/>
      <c r="X50" s="41"/>
      <c r="Y50" s="95"/>
      <c r="Z50" s="41"/>
      <c r="AA50" s="63"/>
      <c r="AB50" s="41"/>
      <c r="AC50" s="57">
        <f>K50-SUM(M50:AA50)</f>
        <v>0</v>
      </c>
      <c r="AD50" s="41"/>
      <c r="AE50" s="63"/>
    </row>
    <row r="51" spans="1:31" ht="13.5" customHeight="1" x14ac:dyDescent="0.25">
      <c r="B51" s="9" t="s">
        <v>61</v>
      </c>
      <c r="E51" s="63"/>
      <c r="F51" s="58"/>
      <c r="G51" s="63"/>
      <c r="H51" s="58"/>
      <c r="I51" s="63"/>
      <c r="J51" s="41"/>
      <c r="K51" s="57">
        <f>+E51-G51-I51</f>
        <v>0</v>
      </c>
      <c r="L51" s="41"/>
      <c r="M51" s="63"/>
      <c r="N51" s="41"/>
      <c r="O51" s="63"/>
      <c r="P51" s="41"/>
      <c r="Q51" s="63"/>
      <c r="R51" s="41"/>
      <c r="S51" s="63"/>
      <c r="T51" s="41"/>
      <c r="U51" s="63"/>
      <c r="V51" s="41"/>
      <c r="W51" s="63"/>
      <c r="X51" s="41"/>
      <c r="Y51" s="95"/>
      <c r="Z51" s="41"/>
      <c r="AA51" s="63"/>
      <c r="AB51" s="41"/>
      <c r="AC51" s="57">
        <f>K51-SUM(M51:AA51)</f>
        <v>0</v>
      </c>
      <c r="AD51" s="41"/>
      <c r="AE51" s="63"/>
    </row>
    <row r="52" spans="1:31" ht="13.5" customHeight="1" x14ac:dyDescent="0.25">
      <c r="A52" s="9" t="s">
        <v>220</v>
      </c>
      <c r="E52" s="63"/>
      <c r="F52" s="58"/>
      <c r="G52" s="63"/>
      <c r="H52" s="58"/>
      <c r="I52" s="63"/>
      <c r="J52" s="41"/>
      <c r="K52" s="57"/>
      <c r="L52" s="41"/>
      <c r="M52" s="63"/>
      <c r="N52" s="41"/>
      <c r="O52" s="63"/>
      <c r="P52" s="41"/>
      <c r="Q52" s="63"/>
      <c r="R52" s="41"/>
      <c r="S52" s="63"/>
      <c r="T52" s="41"/>
      <c r="U52" s="63"/>
      <c r="V52" s="41"/>
      <c r="W52" s="63"/>
      <c r="X52" s="41"/>
      <c r="Y52" s="95"/>
      <c r="Z52" s="41"/>
      <c r="AA52" s="63"/>
      <c r="AB52" s="41"/>
      <c r="AC52" s="57"/>
      <c r="AD52" s="41"/>
      <c r="AE52" s="63"/>
    </row>
    <row r="53" spans="1:31" ht="13.5" customHeight="1" x14ac:dyDescent="0.25">
      <c r="B53" s="9" t="s">
        <v>62</v>
      </c>
      <c r="E53" s="63"/>
      <c r="F53" s="58"/>
      <c r="G53" s="63"/>
      <c r="H53" s="58"/>
      <c r="I53" s="63"/>
      <c r="J53" s="41"/>
      <c r="K53" s="57">
        <f>+E53-G53-I53</f>
        <v>0</v>
      </c>
      <c r="L53" s="41"/>
      <c r="M53" s="63"/>
      <c r="N53" s="41"/>
      <c r="O53" s="63"/>
      <c r="P53" s="41"/>
      <c r="Q53" s="63"/>
      <c r="R53" s="41"/>
      <c r="S53" s="63"/>
      <c r="T53" s="41"/>
      <c r="U53" s="63"/>
      <c r="V53" s="41"/>
      <c r="W53" s="63"/>
      <c r="X53" s="41"/>
      <c r="Y53" s="95"/>
      <c r="Z53" s="41"/>
      <c r="AA53" s="63"/>
      <c r="AB53" s="41"/>
      <c r="AC53" s="57">
        <f>K53-SUM(M53:AA53)</f>
        <v>0</v>
      </c>
      <c r="AD53" s="41"/>
      <c r="AE53" s="63"/>
    </row>
    <row r="54" spans="1:31" ht="13.5" customHeight="1" x14ac:dyDescent="0.25">
      <c r="E54" s="63"/>
      <c r="F54" s="58"/>
      <c r="G54" s="63"/>
      <c r="H54" s="58"/>
      <c r="I54" s="63"/>
      <c r="J54" s="41"/>
      <c r="K54" s="57">
        <f>+E54-G54-I54</f>
        <v>0</v>
      </c>
      <c r="L54" s="41"/>
      <c r="M54" s="63"/>
      <c r="N54" s="41"/>
      <c r="O54" s="63"/>
      <c r="P54" s="41"/>
      <c r="Q54" s="63"/>
      <c r="R54" s="41"/>
      <c r="S54" s="63"/>
      <c r="T54" s="41"/>
      <c r="U54" s="63"/>
      <c r="V54" s="41"/>
      <c r="W54" s="63"/>
      <c r="X54" s="41"/>
      <c r="Y54" s="95"/>
      <c r="Z54" s="41"/>
      <c r="AA54" s="63"/>
      <c r="AB54" s="41"/>
      <c r="AC54" s="57">
        <f>K54-SUM(M54:AA54)</f>
        <v>0</v>
      </c>
      <c r="AD54" s="41"/>
      <c r="AE54" s="63"/>
    </row>
    <row r="55" spans="1:31" ht="13.5" customHeight="1" x14ac:dyDescent="0.25">
      <c r="F55" s="58"/>
      <c r="H55" s="58"/>
      <c r="J55" s="41"/>
      <c r="L55" s="41"/>
      <c r="N55" s="41"/>
      <c r="P55" s="41"/>
      <c r="R55" s="41"/>
      <c r="T55" s="41"/>
      <c r="V55" s="41"/>
      <c r="X55" s="41"/>
      <c r="Y55" s="42"/>
      <c r="Z55" s="41"/>
      <c r="AA55" s="42"/>
      <c r="AB55" s="41"/>
      <c r="AC55" s="58"/>
      <c r="AD55" s="41"/>
      <c r="AE55" s="42"/>
    </row>
    <row r="56" spans="1:31" ht="13.5" customHeight="1" x14ac:dyDescent="0.25">
      <c r="B56" s="9" t="s">
        <v>246</v>
      </c>
      <c r="E56" s="75">
        <f>SUM(E50:E55)</f>
        <v>0</v>
      </c>
      <c r="F56" s="41"/>
      <c r="G56" s="75">
        <f>SUM(G50:G55)</f>
        <v>0</v>
      </c>
      <c r="H56" s="41"/>
      <c r="I56" s="75">
        <f>SUM(I50:I55)</f>
        <v>0</v>
      </c>
      <c r="J56" s="41"/>
      <c r="K56" s="75">
        <f>SUM(K50:K55)</f>
        <v>0</v>
      </c>
      <c r="L56" s="41"/>
      <c r="M56" s="75">
        <f>SUM(M50:M55)</f>
        <v>0</v>
      </c>
      <c r="N56" s="41"/>
      <c r="O56" s="75">
        <f>SUM(O49:O55)</f>
        <v>0</v>
      </c>
      <c r="P56" s="41"/>
      <c r="Q56" s="75">
        <f>SUM(Q50:Q55)</f>
        <v>0</v>
      </c>
      <c r="R56" s="41"/>
      <c r="S56" s="75">
        <f>SUM(S50:S55)</f>
        <v>0</v>
      </c>
      <c r="T56" s="41"/>
      <c r="U56" s="75">
        <f>SUM(U50:U55)</f>
        <v>0</v>
      </c>
      <c r="V56" s="41"/>
      <c r="W56" s="75">
        <f>SUM(W49:W55)</f>
        <v>0</v>
      </c>
      <c r="X56" s="41"/>
      <c r="Y56" s="75">
        <f>SUM(Y50:Y55)</f>
        <v>0</v>
      </c>
      <c r="Z56" s="41"/>
      <c r="AA56" s="75">
        <f>SUM(AA50:AA55)</f>
        <v>0</v>
      </c>
      <c r="AB56" s="41"/>
      <c r="AC56" s="76">
        <f>SUM(AC50:AC55)</f>
        <v>0</v>
      </c>
      <c r="AD56" s="41"/>
      <c r="AE56" s="76">
        <f>SUM(AE50:AE55)</f>
        <v>0</v>
      </c>
    </row>
    <row r="57" spans="1:31" ht="13.5" customHeight="1" x14ac:dyDescent="0.25">
      <c r="E57" s="14"/>
      <c r="F57" s="41"/>
      <c r="G57" s="14"/>
      <c r="H57" s="41"/>
      <c r="I57" s="14"/>
      <c r="J57" s="41"/>
      <c r="K57" s="14"/>
      <c r="L57" s="41"/>
      <c r="N57" s="41"/>
      <c r="P57" s="41"/>
      <c r="R57" s="41"/>
      <c r="T57" s="41"/>
      <c r="V57" s="41"/>
      <c r="X57" s="41"/>
      <c r="Y57" s="42"/>
      <c r="Z57" s="41"/>
      <c r="AA57" s="42"/>
      <c r="AB57" s="41"/>
      <c r="AD57" s="41"/>
      <c r="AE57" s="42"/>
    </row>
    <row r="58" spans="1:31" ht="13.5" customHeight="1" x14ac:dyDescent="0.25">
      <c r="A58" s="9" t="s">
        <v>216</v>
      </c>
      <c r="E58" s="264"/>
      <c r="F58" s="41"/>
      <c r="G58" s="77">
        <v>0</v>
      </c>
      <c r="H58" s="41"/>
      <c r="I58" s="77">
        <v>0</v>
      </c>
      <c r="J58" s="41"/>
      <c r="K58" s="374">
        <f>+E58-G58-I58</f>
        <v>0</v>
      </c>
      <c r="L58" s="96"/>
      <c r="M58" s="374"/>
      <c r="N58" s="96"/>
      <c r="O58" s="77"/>
      <c r="P58" s="96"/>
      <c r="Q58" s="77"/>
      <c r="R58" s="96"/>
      <c r="S58" s="77"/>
      <c r="T58" s="96"/>
      <c r="U58" s="77"/>
      <c r="V58" s="96"/>
      <c r="W58" s="77"/>
      <c r="X58" s="96"/>
      <c r="Y58" s="207"/>
      <c r="Z58" s="41"/>
      <c r="AA58" s="207"/>
      <c r="AB58" s="41"/>
      <c r="AC58" s="78">
        <f>K58-SUM(M58:AA58)</f>
        <v>0</v>
      </c>
      <c r="AD58" s="41"/>
      <c r="AE58" s="78">
        <v>0</v>
      </c>
    </row>
    <row r="59" spans="1:31" ht="13.5" customHeight="1" x14ac:dyDescent="0.25">
      <c r="F59" s="58"/>
      <c r="H59" s="58"/>
      <c r="J59" s="41"/>
      <c r="L59" s="41"/>
      <c r="N59" s="41"/>
      <c r="P59" s="41"/>
      <c r="R59" s="41"/>
      <c r="T59" s="41"/>
      <c r="U59" s="14"/>
      <c r="V59" s="41"/>
      <c r="X59" s="41"/>
      <c r="Y59" s="42"/>
      <c r="Z59" s="41"/>
      <c r="AA59" s="42"/>
      <c r="AB59" s="41"/>
      <c r="AD59" s="41"/>
      <c r="AE59" s="42"/>
    </row>
    <row r="60" spans="1:31" ht="13.5" customHeight="1" x14ac:dyDescent="0.25">
      <c r="A60" s="9" t="s">
        <v>64</v>
      </c>
      <c r="F60" s="58"/>
      <c r="H60" s="58"/>
      <c r="J60" s="41"/>
      <c r="L60" s="41"/>
      <c r="N60" s="41"/>
      <c r="P60" s="41"/>
      <c r="R60" s="41"/>
      <c r="T60" s="41"/>
      <c r="U60" s="14"/>
      <c r="V60" s="41"/>
      <c r="X60" s="41"/>
      <c r="Z60" s="41"/>
      <c r="AB60" s="41"/>
      <c r="AD60" s="41"/>
    </row>
    <row r="61" spans="1:31" ht="13.5" customHeight="1" x14ac:dyDescent="0.25">
      <c r="A61" s="9" t="s">
        <v>221</v>
      </c>
      <c r="L61" s="41"/>
      <c r="N61" s="41"/>
      <c r="P61" s="41"/>
      <c r="R61" s="41"/>
      <c r="T61" s="41"/>
      <c r="V61" s="41"/>
      <c r="X61" s="41"/>
      <c r="Z61" s="41"/>
      <c r="AB61" s="41"/>
      <c r="AD61" s="41"/>
    </row>
    <row r="62" spans="1:31" ht="13.5" customHeight="1" x14ac:dyDescent="0.25">
      <c r="B62" s="9" t="s">
        <v>65</v>
      </c>
      <c r="E62" s="63"/>
      <c r="F62" s="58"/>
      <c r="G62" s="63"/>
      <c r="H62" s="58"/>
      <c r="I62" s="63"/>
      <c r="J62" s="41"/>
      <c r="K62" s="57">
        <f t="shared" ref="K62:K67" si="1">+E62-G62-I62</f>
        <v>0</v>
      </c>
      <c r="L62" s="96"/>
      <c r="M62" s="63"/>
      <c r="O62" s="63"/>
      <c r="Q62" s="63"/>
      <c r="R62" s="41"/>
      <c r="S62" s="63"/>
      <c r="T62" s="41"/>
      <c r="U62" s="63"/>
      <c r="V62" s="41"/>
      <c r="W62" s="63"/>
      <c r="X62" s="41"/>
      <c r="Y62" s="63"/>
      <c r="Z62" s="41"/>
      <c r="AA62" s="63"/>
      <c r="AB62" s="41"/>
      <c r="AC62" s="57">
        <f t="shared" ref="AC62:AC67" si="2">K62-SUM(M62:AA62)</f>
        <v>0</v>
      </c>
      <c r="AD62" s="41"/>
      <c r="AE62" s="63"/>
    </row>
    <row r="63" spans="1:31" ht="13.5" customHeight="1" x14ac:dyDescent="0.25">
      <c r="B63" s="9" t="s">
        <v>66</v>
      </c>
      <c r="E63" s="63"/>
      <c r="F63" s="58"/>
      <c r="G63" s="63"/>
      <c r="H63" s="58"/>
      <c r="I63" s="63"/>
      <c r="J63" s="41"/>
      <c r="K63" s="57">
        <f t="shared" si="1"/>
        <v>0</v>
      </c>
      <c r="L63" s="96"/>
      <c r="M63" s="63"/>
      <c r="O63" s="63"/>
      <c r="Q63" s="63"/>
      <c r="R63" s="41"/>
      <c r="S63" s="63"/>
      <c r="T63" s="41"/>
      <c r="U63" s="63"/>
      <c r="V63" s="41"/>
      <c r="W63" s="63"/>
      <c r="X63" s="41"/>
      <c r="Y63" s="63"/>
      <c r="Z63" s="41"/>
      <c r="AA63" s="63"/>
      <c r="AB63" s="41"/>
      <c r="AC63" s="57">
        <f t="shared" si="2"/>
        <v>0</v>
      </c>
      <c r="AD63" s="41"/>
      <c r="AE63" s="63"/>
    </row>
    <row r="64" spans="1:31" ht="13.5" customHeight="1" x14ac:dyDescent="0.25">
      <c r="B64" s="9" t="s">
        <v>175</v>
      </c>
      <c r="E64" s="63"/>
      <c r="F64" s="58"/>
      <c r="G64" s="63"/>
      <c r="H64" s="58"/>
      <c r="I64" s="63"/>
      <c r="J64" s="41"/>
      <c r="K64" s="57">
        <f t="shared" si="1"/>
        <v>0</v>
      </c>
      <c r="L64" s="96"/>
      <c r="M64" s="63"/>
      <c r="O64" s="63"/>
      <c r="Q64" s="63"/>
      <c r="R64" s="41"/>
      <c r="S64" s="63"/>
      <c r="T64" s="41"/>
      <c r="U64" s="63"/>
      <c r="V64" s="41"/>
      <c r="W64" s="63"/>
      <c r="X64" s="41"/>
      <c r="Y64" s="63"/>
      <c r="Z64" s="41"/>
      <c r="AA64" s="63"/>
      <c r="AB64" s="41"/>
      <c r="AC64" s="57">
        <f t="shared" si="2"/>
        <v>0</v>
      </c>
      <c r="AD64" s="41"/>
      <c r="AE64" s="63"/>
    </row>
    <row r="65" spans="1:31" ht="13.5" customHeight="1" x14ac:dyDescent="0.25">
      <c r="B65" s="9" t="s">
        <v>67</v>
      </c>
      <c r="E65" s="63"/>
      <c r="F65" s="58"/>
      <c r="G65" s="63"/>
      <c r="H65" s="58"/>
      <c r="I65" s="63"/>
      <c r="J65" s="41"/>
      <c r="K65" s="57">
        <f t="shared" si="1"/>
        <v>0</v>
      </c>
      <c r="L65" s="96"/>
      <c r="M65" s="63"/>
      <c r="O65" s="63"/>
      <c r="Q65" s="63"/>
      <c r="R65" s="41"/>
      <c r="S65" s="63"/>
      <c r="T65" s="41"/>
      <c r="U65" s="63"/>
      <c r="V65" s="41"/>
      <c r="W65" s="63"/>
      <c r="X65" s="41"/>
      <c r="Y65" s="63"/>
      <c r="Z65" s="41"/>
      <c r="AA65" s="63"/>
      <c r="AB65" s="41"/>
      <c r="AC65" s="57">
        <f t="shared" si="2"/>
        <v>0</v>
      </c>
      <c r="AD65" s="41"/>
      <c r="AE65" s="63"/>
    </row>
    <row r="66" spans="1:31" ht="13.5" customHeight="1" x14ac:dyDescent="0.25">
      <c r="B66" s="9" t="s">
        <v>330</v>
      </c>
      <c r="E66" s="63"/>
      <c r="F66" s="58"/>
      <c r="G66" s="63"/>
      <c r="H66" s="58"/>
      <c r="I66" s="63"/>
      <c r="J66" s="41"/>
      <c r="K66" s="57">
        <f t="shared" si="1"/>
        <v>0</v>
      </c>
      <c r="L66" s="96"/>
      <c r="M66" s="63"/>
      <c r="O66" s="63"/>
      <c r="Q66" s="63"/>
      <c r="R66" s="41"/>
      <c r="S66" s="63"/>
      <c r="T66" s="41"/>
      <c r="U66" s="63"/>
      <c r="V66" s="41"/>
      <c r="W66" s="63"/>
      <c r="X66" s="41"/>
      <c r="Y66" s="63"/>
      <c r="Z66" s="41"/>
      <c r="AA66" s="63"/>
      <c r="AB66" s="41"/>
      <c r="AC66" s="57">
        <f t="shared" si="2"/>
        <v>0</v>
      </c>
      <c r="AD66" s="41"/>
      <c r="AE66" s="63"/>
    </row>
    <row r="67" spans="1:31" ht="13.5" customHeight="1" x14ac:dyDescent="0.25">
      <c r="B67" s="9" t="s">
        <v>331</v>
      </c>
      <c r="E67" s="63"/>
      <c r="F67" s="58"/>
      <c r="G67" s="63"/>
      <c r="H67" s="58"/>
      <c r="I67" s="63"/>
      <c r="J67" s="41"/>
      <c r="K67" s="57">
        <f t="shared" si="1"/>
        <v>0</v>
      </c>
      <c r="L67" s="96"/>
      <c r="M67" s="63"/>
      <c r="O67" s="63"/>
      <c r="Q67" s="63"/>
      <c r="R67" s="41"/>
      <c r="S67" s="63"/>
      <c r="T67" s="41"/>
      <c r="U67" s="63"/>
      <c r="V67" s="41"/>
      <c r="W67" s="63"/>
      <c r="X67" s="41"/>
      <c r="Y67" s="63"/>
      <c r="Z67" s="41"/>
      <c r="AA67" s="63"/>
      <c r="AB67" s="41"/>
      <c r="AC67" s="57">
        <f t="shared" si="2"/>
        <v>0</v>
      </c>
      <c r="AD67" s="41"/>
      <c r="AE67" s="63"/>
    </row>
    <row r="68" spans="1:31" ht="13.5" customHeight="1" x14ac:dyDescent="0.25">
      <c r="F68" s="58"/>
      <c r="H68" s="58"/>
      <c r="J68" s="41"/>
      <c r="L68" s="96"/>
      <c r="N68" s="96"/>
      <c r="P68" s="96"/>
      <c r="R68" s="96"/>
      <c r="T68" s="96"/>
      <c r="V68" s="96"/>
      <c r="X68" s="96"/>
      <c r="Z68" s="41"/>
      <c r="AB68" s="41"/>
      <c r="AD68" s="41"/>
    </row>
    <row r="69" spans="1:31" ht="13.5" customHeight="1" x14ac:dyDescent="0.25">
      <c r="B69" s="9" t="s">
        <v>63</v>
      </c>
      <c r="E69" s="75">
        <f>SUM(E62:E68)</f>
        <v>0</v>
      </c>
      <c r="F69" s="41"/>
      <c r="G69" s="75">
        <f>SUM(G62:G68)</f>
        <v>0</v>
      </c>
      <c r="H69" s="41"/>
      <c r="I69" s="75">
        <f>SUM(I62:I68)</f>
        <v>0</v>
      </c>
      <c r="J69" s="41"/>
      <c r="K69" s="75">
        <f>SUM(K62:K68)</f>
        <v>0</v>
      </c>
      <c r="L69" s="41"/>
      <c r="M69" s="75">
        <f>SUM(M62:M68)</f>
        <v>0</v>
      </c>
      <c r="N69" s="41"/>
      <c r="O69" s="75">
        <f>SUM(O62:O68)</f>
        <v>0</v>
      </c>
      <c r="P69" s="41"/>
      <c r="Q69" s="75">
        <f>SUM(Q62:Q68)</f>
        <v>0</v>
      </c>
      <c r="R69" s="41"/>
      <c r="S69" s="75">
        <f>SUM(S62:S68)</f>
        <v>0</v>
      </c>
      <c r="T69" s="41"/>
      <c r="U69" s="75">
        <f>SUM(U62:U68)</f>
        <v>0</v>
      </c>
      <c r="V69" s="41"/>
      <c r="W69" s="75">
        <f>SUM(W62:W68)</f>
        <v>0</v>
      </c>
      <c r="X69" s="41"/>
      <c r="Y69" s="75">
        <f>SUM(Y62:Y68)</f>
        <v>0</v>
      </c>
      <c r="Z69" s="41"/>
      <c r="AA69" s="75">
        <f>SUM(AA62:AA68)</f>
        <v>0</v>
      </c>
      <c r="AB69" s="41"/>
      <c r="AC69" s="76">
        <f>SUM(AC62:AC68)</f>
        <v>0</v>
      </c>
      <c r="AD69" s="41"/>
      <c r="AE69" s="76">
        <f>SUM(AE62:AE68)</f>
        <v>0</v>
      </c>
    </row>
    <row r="70" spans="1:31" ht="13.5" customHeight="1" x14ac:dyDescent="0.25">
      <c r="E70" s="41"/>
      <c r="F70" s="41"/>
      <c r="G70" s="41"/>
      <c r="H70" s="41"/>
      <c r="I70" s="41"/>
      <c r="J70" s="41"/>
      <c r="K70" s="41"/>
      <c r="L70" s="96"/>
      <c r="M70" s="14"/>
      <c r="N70" s="96"/>
      <c r="O70" s="14"/>
      <c r="P70" s="96"/>
      <c r="Q70" s="14"/>
      <c r="R70" s="96"/>
      <c r="S70" s="14"/>
      <c r="T70" s="96"/>
      <c r="U70" s="14"/>
      <c r="V70" s="96"/>
      <c r="W70" s="14"/>
      <c r="X70" s="96"/>
      <c r="Y70" s="14"/>
      <c r="Z70" s="41"/>
      <c r="AA70" s="14"/>
      <c r="AB70" s="41"/>
      <c r="AC70" s="14"/>
      <c r="AD70" s="41"/>
      <c r="AE70" s="14"/>
    </row>
    <row r="71" spans="1:31" ht="13.5" customHeight="1" x14ac:dyDescent="0.25">
      <c r="A71" s="9" t="s">
        <v>214</v>
      </c>
      <c r="E71" s="41"/>
      <c r="F71" s="41"/>
      <c r="G71" s="41"/>
      <c r="H71" s="41"/>
      <c r="I71" s="41"/>
      <c r="J71" s="41"/>
      <c r="K71" s="41"/>
      <c r="L71" s="96"/>
      <c r="M71" s="14"/>
      <c r="N71" s="96"/>
      <c r="O71" s="14"/>
      <c r="P71" s="96"/>
      <c r="Q71" s="14"/>
      <c r="R71" s="96"/>
      <c r="S71" s="14"/>
      <c r="T71" s="96"/>
      <c r="U71" s="14"/>
      <c r="V71" s="96"/>
      <c r="W71" s="14"/>
      <c r="X71" s="96"/>
      <c r="Y71" s="14"/>
      <c r="Z71" s="41"/>
      <c r="AA71" s="14"/>
      <c r="AB71" s="41"/>
      <c r="AC71" s="14"/>
      <c r="AD71" s="41"/>
      <c r="AE71" s="14"/>
    </row>
    <row r="72" spans="1:31" ht="13.5" customHeight="1" x14ac:dyDescent="0.25">
      <c r="B72" s="58" t="s">
        <v>333</v>
      </c>
      <c r="E72" s="63"/>
      <c r="F72" s="58"/>
      <c r="G72" s="63"/>
      <c r="H72" s="58"/>
      <c r="I72" s="63"/>
      <c r="J72" s="41"/>
      <c r="K72" s="57">
        <f>+E72-G72-I72</f>
        <v>0</v>
      </c>
      <c r="L72" s="96"/>
      <c r="M72" s="63"/>
      <c r="N72" s="96"/>
      <c r="O72" s="63"/>
      <c r="P72" s="96"/>
      <c r="Q72" s="63"/>
      <c r="R72" s="96"/>
      <c r="S72" s="63"/>
      <c r="T72" s="96"/>
      <c r="U72" s="63"/>
      <c r="V72" s="96"/>
      <c r="W72" s="63"/>
      <c r="X72" s="96"/>
      <c r="Y72" s="63"/>
      <c r="Z72" s="41"/>
      <c r="AA72" s="63"/>
      <c r="AB72" s="41"/>
      <c r="AC72" s="57">
        <f>K72-SUM(M72:AA72)</f>
        <v>0</v>
      </c>
      <c r="AD72" s="41"/>
      <c r="AE72" s="63"/>
    </row>
    <row r="73" spans="1:31" ht="13.5" customHeight="1" x14ac:dyDescent="0.25">
      <c r="E73" s="63"/>
      <c r="F73" s="58"/>
      <c r="G73" s="63"/>
      <c r="H73" s="58"/>
      <c r="I73" s="63"/>
      <c r="J73" s="41"/>
      <c r="K73" s="57">
        <f>+E73-G73-I73</f>
        <v>0</v>
      </c>
      <c r="L73" s="96"/>
      <c r="M73" s="63"/>
      <c r="N73" s="96"/>
      <c r="O73" s="63"/>
      <c r="P73" s="96"/>
      <c r="Q73" s="63"/>
      <c r="R73" s="96"/>
      <c r="S73" s="63"/>
      <c r="T73" s="96"/>
      <c r="U73" s="63"/>
      <c r="V73" s="96"/>
      <c r="W73" s="63"/>
      <c r="X73" s="96"/>
      <c r="Y73" s="63"/>
      <c r="Z73" s="41"/>
      <c r="AA73" s="63"/>
      <c r="AB73" s="41"/>
      <c r="AC73" s="57">
        <f>K73-SUM(M73:AA73)</f>
        <v>0</v>
      </c>
      <c r="AD73" s="41"/>
      <c r="AE73" s="63"/>
    </row>
    <row r="74" spans="1:31" ht="13.5" customHeight="1" x14ac:dyDescent="0.25">
      <c r="E74" s="63"/>
      <c r="F74" s="58"/>
      <c r="G74" s="63"/>
      <c r="H74" s="58"/>
      <c r="I74" s="63"/>
      <c r="J74" s="41"/>
      <c r="K74" s="57">
        <f>+E74-G74-I74</f>
        <v>0</v>
      </c>
      <c r="L74" s="96"/>
      <c r="M74" s="63"/>
      <c r="N74" s="96"/>
      <c r="O74" s="63"/>
      <c r="P74" s="96"/>
      <c r="Q74" s="63"/>
      <c r="R74" s="96"/>
      <c r="S74" s="63"/>
      <c r="T74" s="96"/>
      <c r="U74" s="63"/>
      <c r="V74" s="96"/>
      <c r="W74" s="63"/>
      <c r="X74" s="96"/>
      <c r="Y74" s="63"/>
      <c r="Z74" s="41"/>
      <c r="AA74" s="63"/>
      <c r="AB74" s="41"/>
      <c r="AC74" s="57">
        <f>K74-SUM(M74:AA74)</f>
        <v>0</v>
      </c>
      <c r="AD74" s="41"/>
      <c r="AE74" s="63"/>
    </row>
    <row r="75" spans="1:31" ht="13.5" customHeight="1" x14ac:dyDescent="0.25">
      <c r="E75" s="63"/>
      <c r="F75" s="58"/>
      <c r="G75" s="63"/>
      <c r="H75" s="58"/>
      <c r="I75" s="63"/>
      <c r="J75" s="41"/>
      <c r="K75" s="57">
        <f>+E75-G75-I75</f>
        <v>0</v>
      </c>
      <c r="L75" s="96"/>
      <c r="M75" s="63"/>
      <c r="N75" s="96"/>
      <c r="O75" s="63"/>
      <c r="P75" s="96"/>
      <c r="Q75" s="63"/>
      <c r="R75" s="96"/>
      <c r="S75" s="63"/>
      <c r="T75" s="96"/>
      <c r="U75" s="63"/>
      <c r="V75" s="96"/>
      <c r="W75" s="63"/>
      <c r="X75" s="96"/>
      <c r="Y75" s="63"/>
      <c r="Z75" s="41"/>
      <c r="AA75" s="63"/>
      <c r="AB75" s="41"/>
      <c r="AC75" s="57">
        <f>K75-SUM(M75:AA75)</f>
        <v>0</v>
      </c>
      <c r="AD75" s="41"/>
      <c r="AE75" s="63"/>
    </row>
    <row r="76" spans="1:31" ht="13.5" customHeight="1" x14ac:dyDescent="0.25">
      <c r="E76" s="58"/>
      <c r="F76" s="58"/>
      <c r="G76" s="58"/>
      <c r="H76" s="58"/>
      <c r="I76" s="58"/>
      <c r="J76" s="41"/>
      <c r="K76" s="58"/>
      <c r="L76" s="96"/>
      <c r="M76" s="14"/>
      <c r="N76" s="96"/>
      <c r="O76" s="14"/>
      <c r="P76" s="96"/>
      <c r="Q76" s="14"/>
      <c r="R76" s="96"/>
      <c r="S76" s="14"/>
      <c r="T76" s="96"/>
      <c r="U76" s="14"/>
      <c r="V76" s="96"/>
      <c r="W76" s="14"/>
      <c r="X76" s="96"/>
      <c r="Y76" s="14"/>
      <c r="Z76" s="41"/>
      <c r="AA76" s="14"/>
      <c r="AB76" s="41"/>
      <c r="AC76" s="14"/>
      <c r="AD76" s="41"/>
      <c r="AE76" s="14"/>
    </row>
    <row r="77" spans="1:31" ht="13.5" customHeight="1" x14ac:dyDescent="0.25">
      <c r="B77" s="9" t="s">
        <v>63</v>
      </c>
      <c r="E77" s="75">
        <f>SUM(E72:E76)</f>
        <v>0</v>
      </c>
      <c r="F77" s="41"/>
      <c r="G77" s="75">
        <f>SUM(G72:G76)</f>
        <v>0</v>
      </c>
      <c r="H77" s="41"/>
      <c r="I77" s="75">
        <f>SUM(I72:I76)</f>
        <v>0</v>
      </c>
      <c r="J77" s="41"/>
      <c r="K77" s="75">
        <f>SUM(K72:K76)</f>
        <v>0</v>
      </c>
      <c r="L77" s="41"/>
      <c r="M77" s="75">
        <f>SUM(M72:M76)</f>
        <v>0</v>
      </c>
      <c r="N77" s="41"/>
      <c r="O77" s="75">
        <f>SUM(O72:O76)</f>
        <v>0</v>
      </c>
      <c r="P77" s="41"/>
      <c r="Q77" s="75">
        <f>SUM(Q72:Q76)</f>
        <v>0</v>
      </c>
      <c r="R77" s="41"/>
      <c r="S77" s="75">
        <f>SUM(S72:S76)</f>
        <v>0</v>
      </c>
      <c r="T77" s="41"/>
      <c r="U77" s="75">
        <f>SUM(U72:U76)</f>
        <v>0</v>
      </c>
      <c r="V77" s="41"/>
      <c r="W77" s="75">
        <f>SUM(W72:W76)</f>
        <v>0</v>
      </c>
      <c r="X77" s="41"/>
      <c r="Y77" s="75">
        <f>SUM(Y72:Y76)</f>
        <v>0</v>
      </c>
      <c r="Z77" s="41"/>
      <c r="AA77" s="75">
        <f>SUM(AA72:AA76)</f>
        <v>0</v>
      </c>
      <c r="AB77" s="41"/>
      <c r="AC77" s="76">
        <f>SUM(AC72:AC76)</f>
        <v>0</v>
      </c>
      <c r="AD77" s="41"/>
      <c r="AE77" s="76">
        <f>SUM(AE72:AE76)</f>
        <v>0</v>
      </c>
    </row>
    <row r="78" spans="1:31" ht="13.5" customHeight="1" x14ac:dyDescent="0.25">
      <c r="E78" s="14"/>
      <c r="F78" s="41"/>
      <c r="G78" s="14"/>
      <c r="H78" s="41"/>
      <c r="I78" s="14"/>
      <c r="J78" s="41"/>
      <c r="K78" s="14"/>
      <c r="L78" s="96"/>
      <c r="M78" s="14"/>
      <c r="N78" s="96"/>
      <c r="O78" s="14"/>
      <c r="P78" s="96"/>
      <c r="Q78" s="14"/>
      <c r="R78" s="96"/>
      <c r="S78" s="14"/>
      <c r="T78" s="96"/>
      <c r="U78" s="14"/>
      <c r="V78" s="96"/>
      <c r="W78" s="14"/>
      <c r="X78" s="96"/>
      <c r="Y78" s="14"/>
      <c r="Z78" s="41"/>
      <c r="AA78" s="14"/>
      <c r="AB78" s="41"/>
      <c r="AC78" s="14"/>
      <c r="AD78" s="41"/>
      <c r="AE78" s="14"/>
    </row>
    <row r="79" spans="1:31" ht="13.5" customHeight="1" x14ac:dyDescent="0.25">
      <c r="A79" s="9" t="s">
        <v>68</v>
      </c>
      <c r="F79" s="58"/>
      <c r="H79" s="58"/>
      <c r="J79" s="41"/>
      <c r="L79" s="96"/>
      <c r="M79" s="58"/>
      <c r="N79" s="96"/>
      <c r="P79" s="96"/>
      <c r="R79" s="96"/>
      <c r="T79" s="96"/>
      <c r="V79" s="96"/>
      <c r="X79" s="96"/>
      <c r="Z79" s="41"/>
      <c r="AB79" s="41"/>
      <c r="AD79" s="41"/>
    </row>
    <row r="80" spans="1:31" ht="13.5" customHeight="1" x14ac:dyDescent="0.25">
      <c r="E80" s="79"/>
      <c r="F80" s="41"/>
      <c r="G80" s="79"/>
      <c r="H80" s="41"/>
      <c r="I80" s="79"/>
      <c r="J80" s="41"/>
      <c r="K80" s="57">
        <f>+E80-G80-I80</f>
        <v>0</v>
      </c>
      <c r="L80" s="96"/>
      <c r="M80" s="79"/>
      <c r="N80" s="96"/>
      <c r="O80" s="79"/>
      <c r="P80" s="96"/>
      <c r="Q80" s="79"/>
      <c r="R80" s="96"/>
      <c r="S80" s="79"/>
      <c r="T80" s="96"/>
      <c r="U80" s="79"/>
      <c r="V80" s="96"/>
      <c r="W80" s="79"/>
      <c r="X80" s="96"/>
      <c r="Y80" s="79"/>
      <c r="Z80" s="41"/>
      <c r="AA80" s="79"/>
      <c r="AB80" s="41"/>
      <c r="AC80" s="57">
        <f>K80-SUM(M80:AA80)</f>
        <v>0</v>
      </c>
      <c r="AD80" s="41"/>
      <c r="AE80" s="79"/>
    </row>
    <row r="81" spans="1:31" ht="13.5" customHeight="1" x14ac:dyDescent="0.25">
      <c r="E81" s="79"/>
      <c r="F81" s="41"/>
      <c r="G81" s="79"/>
      <c r="H81" s="41"/>
      <c r="I81" s="79"/>
      <c r="J81" s="41"/>
      <c r="K81" s="57">
        <f>+E81-G81-I81</f>
        <v>0</v>
      </c>
      <c r="L81" s="96"/>
      <c r="M81" s="79"/>
      <c r="N81" s="96"/>
      <c r="O81" s="79"/>
      <c r="P81" s="96"/>
      <c r="Q81" s="79"/>
      <c r="R81" s="96"/>
      <c r="S81" s="79"/>
      <c r="T81" s="96"/>
      <c r="U81" s="79"/>
      <c r="V81" s="96"/>
      <c r="W81" s="79"/>
      <c r="X81" s="96"/>
      <c r="Y81" s="79"/>
      <c r="Z81" s="41"/>
      <c r="AA81" s="79"/>
      <c r="AB81" s="41"/>
      <c r="AC81" s="57">
        <f>K81-SUM(M81:AA81)</f>
        <v>0</v>
      </c>
      <c r="AD81" s="41"/>
      <c r="AE81" s="79"/>
    </row>
    <row r="82" spans="1:31" ht="13.5" customHeight="1" x14ac:dyDescent="0.25">
      <c r="E82" s="79"/>
      <c r="F82" s="41"/>
      <c r="G82" s="79"/>
      <c r="H82" s="41"/>
      <c r="I82" s="79"/>
      <c r="J82" s="41"/>
      <c r="K82" s="57">
        <f>+E82-G82-I82</f>
        <v>0</v>
      </c>
      <c r="L82" s="96"/>
      <c r="M82" s="79"/>
      <c r="N82" s="96"/>
      <c r="O82" s="79"/>
      <c r="P82" s="96"/>
      <c r="Q82" s="79"/>
      <c r="R82" s="96"/>
      <c r="S82" s="79"/>
      <c r="T82" s="96"/>
      <c r="U82" s="79"/>
      <c r="V82" s="96"/>
      <c r="W82" s="79"/>
      <c r="X82" s="96"/>
      <c r="Y82" s="79"/>
      <c r="Z82" s="41"/>
      <c r="AA82" s="79"/>
      <c r="AB82" s="41"/>
      <c r="AC82" s="57">
        <f>K82-SUM(M82:AA82)</f>
        <v>0</v>
      </c>
      <c r="AD82" s="41"/>
      <c r="AE82" s="79"/>
    </row>
    <row r="83" spans="1:31" s="14" customFormat="1" ht="13.5" customHeight="1" x14ac:dyDescent="0.25">
      <c r="E83" s="79"/>
      <c r="F83" s="41"/>
      <c r="G83" s="79"/>
      <c r="H83" s="41"/>
      <c r="I83" s="79"/>
      <c r="J83" s="41"/>
      <c r="K83" s="57">
        <f>+E83-G83-I83</f>
        <v>0</v>
      </c>
      <c r="L83" s="96"/>
      <c r="M83" s="79"/>
      <c r="N83" s="96"/>
      <c r="O83" s="79"/>
      <c r="P83" s="96"/>
      <c r="Q83" s="79"/>
      <c r="R83" s="96"/>
      <c r="S83" s="79"/>
      <c r="T83" s="96"/>
      <c r="U83" s="79"/>
      <c r="V83" s="96"/>
      <c r="W83" s="79"/>
      <c r="X83" s="96"/>
      <c r="Y83" s="79"/>
      <c r="Z83" s="41"/>
      <c r="AA83" s="79"/>
      <c r="AB83" s="41"/>
      <c r="AC83" s="57">
        <f>K83-SUM(M83:AA83)</f>
        <v>0</v>
      </c>
      <c r="AD83" s="41"/>
      <c r="AE83" s="79"/>
    </row>
    <row r="84" spans="1:31" s="41" customFormat="1" ht="13.5" customHeight="1" x14ac:dyDescent="0.25">
      <c r="L84" s="96"/>
      <c r="N84" s="96"/>
      <c r="P84" s="96"/>
      <c r="R84" s="96"/>
      <c r="T84" s="96"/>
      <c r="V84" s="96"/>
      <c r="X84" s="96"/>
    </row>
    <row r="85" spans="1:31" s="14" customFormat="1" ht="13.5" customHeight="1" x14ac:dyDescent="0.25">
      <c r="A85" s="9"/>
      <c r="B85" s="9" t="s">
        <v>63</v>
      </c>
      <c r="C85" s="9"/>
      <c r="D85" s="9"/>
      <c r="E85" s="75">
        <f>SUM(E80:E84)</f>
        <v>0</v>
      </c>
      <c r="F85" s="41"/>
      <c r="G85" s="75">
        <f>SUM(G80:G84)</f>
        <v>0</v>
      </c>
      <c r="H85" s="41"/>
      <c r="I85" s="75">
        <f>SUM(I80:I84)</f>
        <v>0</v>
      </c>
      <c r="J85" s="41"/>
      <c r="K85" s="75">
        <f>SUM(K80:K84)</f>
        <v>0</v>
      </c>
      <c r="L85" s="41"/>
      <c r="M85" s="75">
        <f>SUM(M80:M84)</f>
        <v>0</v>
      </c>
      <c r="N85" s="41"/>
      <c r="O85" s="75">
        <f>SUM(O80:O84)</f>
        <v>0</v>
      </c>
      <c r="P85" s="41"/>
      <c r="Q85" s="75">
        <f>SUM(Q80:Q84)</f>
        <v>0</v>
      </c>
      <c r="R85" s="41"/>
      <c r="S85" s="75">
        <f>SUM(S80:S84)</f>
        <v>0</v>
      </c>
      <c r="T85" s="41"/>
      <c r="U85" s="75">
        <f>SUM(U80:U84)</f>
        <v>0</v>
      </c>
      <c r="V85" s="41"/>
      <c r="W85" s="75">
        <f>SUM(W80:W84)</f>
        <v>0</v>
      </c>
      <c r="X85" s="41"/>
      <c r="Y85" s="75">
        <f>SUM(Y80:Y84)</f>
        <v>0</v>
      </c>
      <c r="Z85" s="41"/>
      <c r="AA85" s="75">
        <f>SUM(AA80:AA84)</f>
        <v>0</v>
      </c>
      <c r="AB85" s="41"/>
      <c r="AC85" s="76">
        <f>SUM(AC80:AC84)</f>
        <v>0</v>
      </c>
      <c r="AD85" s="41"/>
      <c r="AE85" s="76">
        <f>SUM(AE80:AE84)</f>
        <v>0</v>
      </c>
    </row>
    <row r="86" spans="1:31" ht="13.5" customHeight="1" x14ac:dyDescent="0.25">
      <c r="F86" s="58"/>
      <c r="H86" s="58"/>
      <c r="J86" s="41"/>
      <c r="L86" s="41"/>
      <c r="N86" s="41"/>
      <c r="P86" s="41"/>
      <c r="R86" s="41"/>
      <c r="T86" s="41"/>
      <c r="V86" s="41"/>
      <c r="X86" s="41"/>
      <c r="Z86" s="41"/>
      <c r="AB86" s="41"/>
      <c r="AD86" s="41"/>
    </row>
    <row r="87" spans="1:31" ht="13.5" customHeight="1" x14ac:dyDescent="0.25">
      <c r="A87" s="9" t="s">
        <v>69</v>
      </c>
      <c r="F87" s="58"/>
      <c r="H87" s="58"/>
      <c r="J87" s="41"/>
      <c r="L87" s="41"/>
      <c r="N87" s="41"/>
      <c r="P87" s="41"/>
      <c r="R87" s="41"/>
      <c r="T87" s="41"/>
      <c r="V87" s="41"/>
      <c r="X87" s="41"/>
      <c r="Y87" s="94"/>
      <c r="Z87" s="41"/>
      <c r="AA87" s="94"/>
      <c r="AB87" s="41"/>
      <c r="AD87" s="41"/>
      <c r="AE87" s="94"/>
    </row>
    <row r="88" spans="1:31" ht="13.5" customHeight="1" x14ac:dyDescent="0.25">
      <c r="B88" s="9" t="s">
        <v>334</v>
      </c>
      <c r="E88" s="63"/>
      <c r="F88" s="58"/>
      <c r="G88" s="63"/>
      <c r="H88" s="58"/>
      <c r="I88" s="63"/>
      <c r="J88" s="41"/>
      <c r="K88" s="57">
        <f>+E88-G88-I88</f>
        <v>0</v>
      </c>
      <c r="L88" s="41"/>
      <c r="M88" s="63"/>
      <c r="N88" s="41"/>
      <c r="O88" s="63"/>
      <c r="P88" s="41"/>
      <c r="Q88" s="63"/>
      <c r="R88" s="41"/>
      <c r="S88" s="63"/>
      <c r="T88" s="41"/>
      <c r="U88" s="63"/>
      <c r="V88" s="41"/>
      <c r="W88" s="63"/>
      <c r="X88" s="41"/>
      <c r="Y88" s="93"/>
      <c r="Z88" s="41"/>
      <c r="AA88" s="93"/>
      <c r="AB88" s="41"/>
      <c r="AC88" s="57">
        <f>K88-SUM(M88:AA88)</f>
        <v>0</v>
      </c>
      <c r="AD88" s="41"/>
      <c r="AE88" s="63"/>
    </row>
    <row r="89" spans="1:31" ht="13.5" customHeight="1" x14ac:dyDescent="0.25">
      <c r="B89" s="9" t="s">
        <v>335</v>
      </c>
      <c r="E89" s="63"/>
      <c r="F89" s="58"/>
      <c r="G89" s="63"/>
      <c r="H89" s="58"/>
      <c r="I89" s="63"/>
      <c r="J89" s="41"/>
      <c r="K89" s="57">
        <f>+E89-G89-I89</f>
        <v>0</v>
      </c>
      <c r="L89" s="41"/>
      <c r="M89" s="63"/>
      <c r="N89" s="41"/>
      <c r="O89" s="63"/>
      <c r="P89" s="41"/>
      <c r="Q89" s="63"/>
      <c r="R89" s="41"/>
      <c r="S89" s="63"/>
      <c r="T89" s="41"/>
      <c r="U89" s="63"/>
      <c r="V89" s="41"/>
      <c r="W89" s="63"/>
      <c r="X89" s="41"/>
      <c r="Y89" s="93"/>
      <c r="Z89" s="41"/>
      <c r="AA89" s="93"/>
      <c r="AB89" s="41"/>
      <c r="AC89" s="57">
        <f>K89-SUM(M89:AA89)</f>
        <v>0</v>
      </c>
      <c r="AD89" s="41"/>
      <c r="AE89" s="63"/>
    </row>
    <row r="90" spans="1:31" ht="13.5" customHeight="1" x14ac:dyDescent="0.25">
      <c r="E90" s="63"/>
      <c r="F90" s="58"/>
      <c r="G90" s="63"/>
      <c r="H90" s="58"/>
      <c r="I90" s="63"/>
      <c r="J90" s="41"/>
      <c r="K90" s="57">
        <f>+E90-G90-I90</f>
        <v>0</v>
      </c>
      <c r="L90" s="96"/>
      <c r="M90" s="63"/>
      <c r="N90" s="96"/>
      <c r="O90" s="63"/>
      <c r="P90" s="96"/>
      <c r="Q90" s="63"/>
      <c r="R90" s="96"/>
      <c r="S90" s="63"/>
      <c r="T90" s="96"/>
      <c r="U90" s="63"/>
      <c r="V90" s="96"/>
      <c r="W90" s="63"/>
      <c r="X90" s="96"/>
      <c r="Y90" s="93"/>
      <c r="Z90" s="41"/>
      <c r="AA90" s="93"/>
      <c r="AB90" s="41"/>
      <c r="AC90" s="57">
        <f>K90-SUM(M90:AA90)</f>
        <v>0</v>
      </c>
      <c r="AD90" s="41"/>
      <c r="AE90" s="63"/>
    </row>
    <row r="91" spans="1:31" ht="13.5" customHeight="1" x14ac:dyDescent="0.25">
      <c r="E91" s="63"/>
      <c r="F91" s="58"/>
      <c r="G91" s="63"/>
      <c r="H91" s="58"/>
      <c r="I91" s="63"/>
      <c r="J91" s="41"/>
      <c r="K91" s="57">
        <f>+E91-G91-I91</f>
        <v>0</v>
      </c>
      <c r="L91" s="96"/>
      <c r="M91" s="63"/>
      <c r="N91" s="96"/>
      <c r="O91" s="63"/>
      <c r="P91" s="96"/>
      <c r="Q91" s="63"/>
      <c r="R91" s="96"/>
      <c r="S91" s="63"/>
      <c r="T91" s="96"/>
      <c r="U91" s="63"/>
      <c r="V91" s="96"/>
      <c r="W91" s="63"/>
      <c r="X91" s="96"/>
      <c r="Y91" s="93"/>
      <c r="Z91" s="41"/>
      <c r="AA91" s="93"/>
      <c r="AB91" s="41"/>
      <c r="AC91" s="57">
        <f>K91-SUM(M91:AA91)</f>
        <v>0</v>
      </c>
      <c r="AD91" s="41"/>
      <c r="AE91" s="63"/>
    </row>
    <row r="92" spans="1:31" ht="13.5" customHeight="1" x14ac:dyDescent="0.25">
      <c r="A92" s="73"/>
      <c r="B92" s="73"/>
      <c r="C92" s="73"/>
      <c r="D92" s="73"/>
      <c r="E92" s="19"/>
      <c r="F92" s="40"/>
      <c r="G92" s="19"/>
      <c r="H92" s="40"/>
      <c r="I92" s="19"/>
      <c r="J92" s="40"/>
      <c r="K92" s="19"/>
      <c r="L92" s="96"/>
      <c r="M92" s="65"/>
      <c r="N92" s="96"/>
      <c r="O92" s="65"/>
      <c r="P92" s="96"/>
      <c r="Q92" s="65"/>
      <c r="R92" s="96"/>
      <c r="S92" s="65"/>
      <c r="T92" s="96"/>
      <c r="U92" s="65"/>
      <c r="V92" s="96"/>
      <c r="W92" s="65"/>
      <c r="X92" s="96"/>
      <c r="Y92" s="96"/>
      <c r="Z92" s="40"/>
      <c r="AA92" s="96"/>
      <c r="AB92" s="41"/>
      <c r="AC92" s="19"/>
      <c r="AD92" s="41"/>
      <c r="AE92" s="94"/>
    </row>
    <row r="93" spans="1:31" ht="13.5" customHeight="1" x14ac:dyDescent="0.25">
      <c r="B93" s="9" t="s">
        <v>63</v>
      </c>
      <c r="E93" s="75">
        <f>SUM(E88:E92)</f>
        <v>0</v>
      </c>
      <c r="F93" s="41"/>
      <c r="G93" s="75">
        <f>SUM(G88:G92)</f>
        <v>0</v>
      </c>
      <c r="H93" s="41"/>
      <c r="I93" s="75">
        <f>SUM(I88:I92)</f>
        <v>0</v>
      </c>
      <c r="J93" s="41"/>
      <c r="K93" s="75">
        <f>SUM(K88:K92)</f>
        <v>0</v>
      </c>
      <c r="L93" s="96"/>
      <c r="M93" s="75">
        <f t="shared" ref="M93:Y93" si="3">SUM(M88:M92)</f>
        <v>0</v>
      </c>
      <c r="N93" s="96"/>
      <c r="O93" s="75">
        <f t="shared" si="3"/>
        <v>0</v>
      </c>
      <c r="P93" s="96"/>
      <c r="Q93" s="75">
        <f t="shared" si="3"/>
        <v>0</v>
      </c>
      <c r="R93" s="96"/>
      <c r="S93" s="75">
        <f t="shared" si="3"/>
        <v>0</v>
      </c>
      <c r="T93" s="96"/>
      <c r="U93" s="75">
        <f t="shared" si="3"/>
        <v>0</v>
      </c>
      <c r="V93" s="96"/>
      <c r="W93" s="75">
        <f t="shared" si="3"/>
        <v>0</v>
      </c>
      <c r="X93" s="96"/>
      <c r="Y93" s="75">
        <f t="shared" si="3"/>
        <v>0</v>
      </c>
      <c r="Z93" s="41"/>
      <c r="AA93" s="75">
        <f>SUM(AA88:AA92)</f>
        <v>0</v>
      </c>
      <c r="AB93" s="41"/>
      <c r="AC93" s="76">
        <f>SUM(AC88:AC92)</f>
        <v>0</v>
      </c>
      <c r="AD93" s="41"/>
      <c r="AE93" s="76">
        <f>SUM(AE88:AE92)</f>
        <v>0</v>
      </c>
    </row>
    <row r="94" spans="1:31" ht="13.5" customHeight="1" x14ac:dyDescent="0.25">
      <c r="F94" s="58"/>
      <c r="H94" s="58"/>
      <c r="J94" s="41"/>
      <c r="L94" s="41"/>
      <c r="N94" s="41"/>
      <c r="P94" s="41"/>
      <c r="R94" s="41"/>
      <c r="T94" s="41"/>
      <c r="V94" s="41"/>
      <c r="X94" s="41"/>
      <c r="Z94" s="41"/>
      <c r="AB94" s="41"/>
      <c r="AD94" s="41"/>
    </row>
    <row r="95" spans="1:31" ht="13.5" customHeight="1" x14ac:dyDescent="0.25">
      <c r="A95" s="9" t="s">
        <v>70</v>
      </c>
      <c r="F95" s="58"/>
      <c r="H95" s="58"/>
      <c r="J95" s="41"/>
      <c r="L95" s="41"/>
      <c r="N95" s="41"/>
      <c r="P95" s="41"/>
      <c r="R95" s="41"/>
      <c r="T95" s="41"/>
      <c r="V95" s="41"/>
      <c r="X95" s="41"/>
      <c r="Z95" s="41"/>
      <c r="AB95" s="41"/>
      <c r="AD95" s="41"/>
    </row>
    <row r="96" spans="1:31" ht="13.5" customHeight="1" x14ac:dyDescent="0.25">
      <c r="A96" s="9" t="s">
        <v>222</v>
      </c>
      <c r="F96" s="58"/>
      <c r="H96" s="58"/>
      <c r="J96" s="41"/>
      <c r="L96" s="40"/>
      <c r="N96" s="40"/>
      <c r="P96" s="40"/>
      <c r="R96" s="40"/>
      <c r="T96" s="40"/>
      <c r="V96" s="40"/>
      <c r="X96" s="40"/>
      <c r="Z96" s="41"/>
      <c r="AB96" s="41"/>
      <c r="AD96" s="41"/>
    </row>
    <row r="97" spans="1:31" ht="13.5" customHeight="1" x14ac:dyDescent="0.25">
      <c r="B97" s="9" t="s">
        <v>71</v>
      </c>
      <c r="E97" s="63"/>
      <c r="F97" s="58"/>
      <c r="G97" s="63"/>
      <c r="H97" s="58"/>
      <c r="I97" s="63"/>
      <c r="J97" s="41"/>
      <c r="K97" s="57">
        <f>+E97-G97-I97</f>
        <v>0</v>
      </c>
      <c r="L97" s="40"/>
      <c r="M97" s="63"/>
      <c r="N97" s="41"/>
      <c r="O97" s="63"/>
      <c r="P97" s="41"/>
      <c r="Q97" s="63" t="s">
        <v>332</v>
      </c>
      <c r="R97" s="41"/>
      <c r="S97" s="63"/>
      <c r="T97" s="41"/>
      <c r="U97" s="63"/>
      <c r="V97" s="41"/>
      <c r="W97" s="63"/>
      <c r="X97" s="41"/>
      <c r="Y97" s="63"/>
      <c r="Z97" s="41"/>
      <c r="AA97" s="63"/>
      <c r="AB97" s="41"/>
      <c r="AC97" s="57">
        <f>K97-SUM(M97:AA97)</f>
        <v>0</v>
      </c>
      <c r="AD97" s="41"/>
      <c r="AE97" s="63"/>
    </row>
    <row r="98" spans="1:31" ht="13.5" customHeight="1" x14ac:dyDescent="0.25">
      <c r="B98" s="9" t="s">
        <v>72</v>
      </c>
      <c r="E98" s="63"/>
      <c r="F98" s="58"/>
      <c r="G98" s="63"/>
      <c r="H98" s="58"/>
      <c r="I98" s="63"/>
      <c r="J98" s="41"/>
      <c r="K98" s="57">
        <f>+E98-G98-I98</f>
        <v>0</v>
      </c>
      <c r="L98" s="40"/>
      <c r="M98" s="63"/>
      <c r="N98" s="41"/>
      <c r="O98" s="63"/>
      <c r="P98" s="41"/>
      <c r="Q98" s="63" t="s">
        <v>332</v>
      </c>
      <c r="R98" s="41"/>
      <c r="S98" s="63"/>
      <c r="T98" s="41"/>
      <c r="U98" s="63"/>
      <c r="V98" s="41"/>
      <c r="W98" s="63"/>
      <c r="X98" s="41"/>
      <c r="Y98" s="63"/>
      <c r="Z98" s="41"/>
      <c r="AA98" s="63"/>
      <c r="AB98" s="41"/>
      <c r="AC98" s="57">
        <f>K98-SUM(M98:AA98)</f>
        <v>0</v>
      </c>
      <c r="AD98" s="41"/>
      <c r="AE98" s="63"/>
    </row>
    <row r="99" spans="1:31" ht="13.5" customHeight="1" x14ac:dyDescent="0.25">
      <c r="B99" s="9" t="s">
        <v>73</v>
      </c>
      <c r="E99" s="63"/>
      <c r="F99" s="58"/>
      <c r="G99" s="63"/>
      <c r="H99" s="58"/>
      <c r="I99" s="63"/>
      <c r="J99" s="41"/>
      <c r="K99" s="57">
        <f>+E99-G99-I99</f>
        <v>0</v>
      </c>
      <c r="L99" s="40"/>
      <c r="M99" s="63"/>
      <c r="N99" s="41"/>
      <c r="O99" s="63"/>
      <c r="P99" s="41"/>
      <c r="Q99" s="63" t="s">
        <v>332</v>
      </c>
      <c r="R99" s="41"/>
      <c r="S99" s="63"/>
      <c r="T99" s="41"/>
      <c r="U99" s="63"/>
      <c r="V99" s="41"/>
      <c r="W99" s="63"/>
      <c r="X99" s="41"/>
      <c r="Y99" s="63"/>
      <c r="Z99" s="41"/>
      <c r="AA99" s="63"/>
      <c r="AB99" s="41"/>
      <c r="AC99" s="57">
        <f>K99-SUM(M99:AA99)</f>
        <v>0</v>
      </c>
      <c r="AD99" s="41"/>
      <c r="AE99" s="63"/>
    </row>
    <row r="100" spans="1:31" ht="13.5" customHeight="1" x14ac:dyDescent="0.25">
      <c r="E100" s="63"/>
      <c r="F100" s="58"/>
      <c r="G100" s="63"/>
      <c r="H100" s="58"/>
      <c r="I100" s="63"/>
      <c r="J100" s="41"/>
      <c r="K100" s="57">
        <f>+E100-G100-I100</f>
        <v>0</v>
      </c>
      <c r="L100" s="40"/>
      <c r="M100" s="63"/>
      <c r="N100" s="41"/>
      <c r="O100" s="63"/>
      <c r="P100" s="41"/>
      <c r="Q100" s="63"/>
      <c r="R100" s="41"/>
      <c r="S100" s="63"/>
      <c r="T100" s="41"/>
      <c r="U100" s="63"/>
      <c r="V100" s="41"/>
      <c r="W100" s="63"/>
      <c r="X100" s="41"/>
      <c r="Y100" s="63"/>
      <c r="Z100" s="41"/>
      <c r="AA100" s="63"/>
      <c r="AB100" s="41"/>
      <c r="AC100" s="57">
        <f>K100-SUM(M100:AA100)</f>
        <v>0</v>
      </c>
      <c r="AD100" s="41"/>
      <c r="AE100" s="63"/>
    </row>
    <row r="101" spans="1:31" ht="13.5" customHeight="1" x14ac:dyDescent="0.25">
      <c r="F101" s="58"/>
      <c r="H101" s="58"/>
      <c r="J101" s="41"/>
      <c r="L101" s="41"/>
      <c r="N101" s="41"/>
      <c r="P101" s="41"/>
      <c r="R101" s="41"/>
      <c r="T101" s="41"/>
      <c r="V101" s="41"/>
      <c r="X101" s="41"/>
      <c r="Z101" s="41"/>
      <c r="AB101" s="41"/>
      <c r="AD101" s="41"/>
      <c r="AE101" s="58"/>
    </row>
    <row r="102" spans="1:31" ht="13.5" customHeight="1" x14ac:dyDescent="0.25">
      <c r="B102" s="9" t="s">
        <v>63</v>
      </c>
      <c r="E102" s="75">
        <f>SUM(E97:E101)</f>
        <v>0</v>
      </c>
      <c r="F102" s="41"/>
      <c r="G102" s="75">
        <f>SUM(G97:G101)</f>
        <v>0</v>
      </c>
      <c r="H102" s="41"/>
      <c r="I102" s="75">
        <f>SUM(I97:I101)</f>
        <v>0</v>
      </c>
      <c r="J102" s="41"/>
      <c r="K102" s="75">
        <f>SUM(K97:K101)</f>
        <v>0</v>
      </c>
      <c r="L102" s="41"/>
      <c r="M102" s="75">
        <f t="shared" ref="M102:Y102" si="4">SUM(M97:M101)</f>
        <v>0</v>
      </c>
      <c r="N102" s="41"/>
      <c r="O102" s="75">
        <f t="shared" si="4"/>
        <v>0</v>
      </c>
      <c r="P102" s="41"/>
      <c r="Q102" s="75">
        <f t="shared" si="4"/>
        <v>0</v>
      </c>
      <c r="R102" s="41"/>
      <c r="S102" s="75">
        <f t="shared" si="4"/>
        <v>0</v>
      </c>
      <c r="T102" s="41"/>
      <c r="U102" s="75">
        <f t="shared" si="4"/>
        <v>0</v>
      </c>
      <c r="V102" s="41"/>
      <c r="W102" s="75">
        <f t="shared" si="4"/>
        <v>0</v>
      </c>
      <c r="X102" s="41"/>
      <c r="Y102" s="75">
        <f t="shared" si="4"/>
        <v>0</v>
      </c>
      <c r="Z102" s="41"/>
      <c r="AA102" s="75">
        <f>SUM(AA97:AA101)</f>
        <v>0</v>
      </c>
      <c r="AB102" s="41"/>
      <c r="AC102" s="76">
        <f>SUM(AC97:AC101)</f>
        <v>0</v>
      </c>
      <c r="AD102" s="41"/>
      <c r="AE102" s="76">
        <f>SUM(AE97:AE101)</f>
        <v>0</v>
      </c>
    </row>
    <row r="103" spans="1:31" ht="13.5" customHeight="1" x14ac:dyDescent="0.25">
      <c r="E103" s="14"/>
      <c r="F103" s="41"/>
      <c r="G103" s="14"/>
      <c r="H103" s="41"/>
      <c r="I103" s="14"/>
      <c r="J103" s="41"/>
      <c r="K103" s="14"/>
      <c r="L103" s="40"/>
      <c r="M103" s="14"/>
      <c r="N103" s="40"/>
      <c r="O103" s="14"/>
      <c r="P103" s="40"/>
      <c r="Q103" s="14"/>
      <c r="R103" s="40"/>
      <c r="S103" s="14"/>
      <c r="T103" s="40"/>
      <c r="U103" s="14"/>
      <c r="V103" s="40"/>
      <c r="W103" s="14"/>
      <c r="X103" s="40"/>
      <c r="Y103" s="14"/>
      <c r="Z103" s="41"/>
      <c r="AA103" s="14"/>
      <c r="AB103" s="41"/>
      <c r="AC103" s="14"/>
      <c r="AD103" s="41"/>
      <c r="AE103" s="14"/>
    </row>
    <row r="104" spans="1:31" ht="13.5" customHeight="1" x14ac:dyDescent="0.25">
      <c r="A104" s="9" t="s">
        <v>74</v>
      </c>
      <c r="F104" s="58"/>
      <c r="H104" s="58"/>
      <c r="J104" s="41"/>
      <c r="L104" s="41"/>
      <c r="N104" s="41"/>
      <c r="P104" s="41"/>
      <c r="R104" s="41"/>
      <c r="T104" s="41"/>
      <c r="V104" s="41"/>
      <c r="X104" s="41"/>
      <c r="Y104" s="94"/>
      <c r="Z104" s="41"/>
      <c r="AA104" s="94"/>
      <c r="AB104" s="41"/>
      <c r="AD104" s="41"/>
      <c r="AE104" s="94"/>
    </row>
    <row r="105" spans="1:31" ht="13.5" customHeight="1" x14ac:dyDescent="0.25">
      <c r="B105" s="9" t="s">
        <v>336</v>
      </c>
      <c r="E105" s="63"/>
      <c r="F105" s="58"/>
      <c r="G105" s="63"/>
      <c r="H105" s="58"/>
      <c r="I105" s="63"/>
      <c r="J105" s="41"/>
      <c r="K105" s="57">
        <f>+E105-G105-I105</f>
        <v>0</v>
      </c>
      <c r="L105" s="41"/>
      <c r="M105" s="63"/>
      <c r="N105" s="41"/>
      <c r="O105" s="63"/>
      <c r="P105" s="41"/>
      <c r="Q105" s="63"/>
      <c r="R105" s="41"/>
      <c r="S105" s="63"/>
      <c r="T105" s="41"/>
      <c r="U105" s="63"/>
      <c r="V105" s="41"/>
      <c r="W105" s="63"/>
      <c r="X105" s="41"/>
      <c r="Y105" s="93"/>
      <c r="Z105" s="41"/>
      <c r="AA105" s="93"/>
      <c r="AB105" s="41"/>
      <c r="AC105" s="57">
        <f>K105-SUM(M105:AA105)</f>
        <v>0</v>
      </c>
      <c r="AD105" s="41"/>
      <c r="AE105" s="93"/>
    </row>
    <row r="106" spans="1:31" ht="13.5" customHeight="1" x14ac:dyDescent="0.25">
      <c r="B106" s="9" t="s">
        <v>337</v>
      </c>
      <c r="E106" s="63"/>
      <c r="F106" s="58"/>
      <c r="G106" s="63"/>
      <c r="H106" s="58"/>
      <c r="I106" s="63"/>
      <c r="J106" s="41"/>
      <c r="K106" s="57">
        <f>+E106-G106-I106</f>
        <v>0</v>
      </c>
      <c r="L106" s="41"/>
      <c r="M106" s="63"/>
      <c r="N106" s="41"/>
      <c r="O106" s="63"/>
      <c r="P106" s="41"/>
      <c r="Q106" s="63"/>
      <c r="R106" s="41"/>
      <c r="S106" s="63"/>
      <c r="T106" s="41"/>
      <c r="U106" s="63"/>
      <c r="V106" s="41"/>
      <c r="W106" s="63"/>
      <c r="X106" s="41"/>
      <c r="Y106" s="93"/>
      <c r="Z106" s="41"/>
      <c r="AA106" s="93"/>
      <c r="AB106" s="41"/>
      <c r="AC106" s="57">
        <f>K106-SUM(M106:AA106)</f>
        <v>0</v>
      </c>
      <c r="AD106" s="41"/>
      <c r="AE106" s="93"/>
    </row>
    <row r="107" spans="1:31" ht="13.5" customHeight="1" x14ac:dyDescent="0.25">
      <c r="B107" s="9" t="s">
        <v>338</v>
      </c>
      <c r="E107" s="63"/>
      <c r="F107" s="58"/>
      <c r="G107" s="63"/>
      <c r="H107" s="58"/>
      <c r="I107" s="63"/>
      <c r="J107" s="41"/>
      <c r="K107" s="57">
        <f>+E107-G107-I107</f>
        <v>0</v>
      </c>
      <c r="L107" s="41"/>
      <c r="M107" s="63"/>
      <c r="N107" s="41"/>
      <c r="O107" s="63"/>
      <c r="P107" s="41"/>
      <c r="Q107" s="63"/>
      <c r="R107" s="41"/>
      <c r="S107" s="63"/>
      <c r="T107" s="41"/>
      <c r="U107" s="63"/>
      <c r="V107" s="41"/>
      <c r="W107" s="63"/>
      <c r="X107" s="41"/>
      <c r="Y107" s="93"/>
      <c r="Z107" s="41"/>
      <c r="AA107" s="93"/>
      <c r="AB107" s="41"/>
      <c r="AC107" s="57">
        <f>K107-SUM(M107:AA107)</f>
        <v>0</v>
      </c>
      <c r="AD107" s="41"/>
      <c r="AE107" s="93"/>
    </row>
    <row r="108" spans="1:31" ht="13.5" customHeight="1" x14ac:dyDescent="0.25">
      <c r="E108" s="63"/>
      <c r="F108" s="58"/>
      <c r="G108" s="63"/>
      <c r="H108" s="58"/>
      <c r="I108" s="63"/>
      <c r="J108" s="41"/>
      <c r="K108" s="57">
        <f>+E108-G108-I108</f>
        <v>0</v>
      </c>
      <c r="L108" s="41"/>
      <c r="M108" s="63"/>
      <c r="N108" s="41"/>
      <c r="O108" s="63"/>
      <c r="P108" s="41"/>
      <c r="Q108" s="63"/>
      <c r="R108" s="41"/>
      <c r="S108" s="63"/>
      <c r="T108" s="41"/>
      <c r="U108" s="63"/>
      <c r="V108" s="41"/>
      <c r="W108" s="63"/>
      <c r="X108" s="41"/>
      <c r="Y108" s="93"/>
      <c r="Z108" s="41"/>
      <c r="AA108" s="93"/>
      <c r="AB108" s="41"/>
      <c r="AC108" s="57">
        <f>K108-SUM(M108:AA108)</f>
        <v>0</v>
      </c>
      <c r="AD108" s="41"/>
      <c r="AE108" s="93"/>
    </row>
    <row r="109" spans="1:31" ht="13.5" customHeight="1" x14ac:dyDescent="0.25">
      <c r="F109" s="58"/>
      <c r="H109" s="58"/>
      <c r="J109" s="41"/>
      <c r="L109" s="41"/>
      <c r="N109" s="41"/>
      <c r="P109" s="41"/>
      <c r="R109" s="41"/>
      <c r="T109" s="41"/>
      <c r="V109" s="41"/>
      <c r="X109" s="41"/>
      <c r="Z109" s="41"/>
      <c r="AB109" s="41"/>
      <c r="AD109" s="41"/>
    </row>
    <row r="110" spans="1:31" ht="13.5" customHeight="1" x14ac:dyDescent="0.25">
      <c r="B110" s="9" t="s">
        <v>63</v>
      </c>
      <c r="E110" s="75">
        <f>SUM(E105:E109)</f>
        <v>0</v>
      </c>
      <c r="F110" s="41"/>
      <c r="G110" s="75">
        <f>SUM(G105:G109)</f>
        <v>0</v>
      </c>
      <c r="H110" s="41"/>
      <c r="I110" s="75">
        <f>SUM(I105:I109)</f>
        <v>0</v>
      </c>
      <c r="J110" s="41"/>
      <c r="K110" s="75">
        <f>SUM(K105:K109)</f>
        <v>0</v>
      </c>
      <c r="L110" s="41"/>
      <c r="M110" s="75">
        <f t="shared" ref="M110:Y110" si="5">SUM(M105:M109)</f>
        <v>0</v>
      </c>
      <c r="N110" s="41"/>
      <c r="O110" s="75">
        <f t="shared" si="5"/>
        <v>0</v>
      </c>
      <c r="P110" s="41"/>
      <c r="Q110" s="75">
        <f t="shared" si="5"/>
        <v>0</v>
      </c>
      <c r="R110" s="41"/>
      <c r="S110" s="75">
        <f t="shared" si="5"/>
        <v>0</v>
      </c>
      <c r="T110" s="41"/>
      <c r="U110" s="75">
        <f t="shared" si="5"/>
        <v>0</v>
      </c>
      <c r="V110" s="41"/>
      <c r="W110" s="75">
        <f t="shared" si="5"/>
        <v>0</v>
      </c>
      <c r="X110" s="41"/>
      <c r="Y110" s="75">
        <f t="shared" si="5"/>
        <v>0</v>
      </c>
      <c r="Z110" s="41"/>
      <c r="AA110" s="75">
        <f>SUM(AA105:AA109)</f>
        <v>0</v>
      </c>
      <c r="AB110" s="41"/>
      <c r="AC110" s="76">
        <f>SUM(AC105:AC109)</f>
        <v>0</v>
      </c>
      <c r="AD110" s="41"/>
      <c r="AE110" s="76">
        <f>SUM(AE105:AE109)</f>
        <v>0</v>
      </c>
    </row>
    <row r="111" spans="1:31" ht="13.5" customHeight="1" x14ac:dyDescent="0.25">
      <c r="A111" s="73"/>
      <c r="B111" s="73"/>
      <c r="C111" s="73"/>
      <c r="D111" s="73"/>
      <c r="F111" s="58"/>
      <c r="H111" s="58"/>
      <c r="J111" s="41"/>
      <c r="L111" s="41"/>
      <c r="M111" s="19"/>
      <c r="N111" s="41"/>
      <c r="O111" s="19"/>
      <c r="P111" s="41"/>
      <c r="Q111" s="19"/>
      <c r="R111" s="41"/>
      <c r="S111" s="19"/>
      <c r="T111" s="41"/>
      <c r="U111" s="19"/>
      <c r="V111" s="41"/>
      <c r="W111" s="19"/>
      <c r="X111" s="41"/>
      <c r="Y111" s="19"/>
      <c r="Z111" s="40"/>
      <c r="AA111" s="19"/>
      <c r="AB111" s="41"/>
      <c r="AC111" s="19"/>
      <c r="AD111" s="41"/>
      <c r="AE111" s="19"/>
    </row>
    <row r="112" spans="1:31" s="21" customFormat="1" ht="13.5" customHeight="1" x14ac:dyDescent="0.25">
      <c r="A112" s="97" t="s">
        <v>258</v>
      </c>
      <c r="B112" s="97"/>
      <c r="C112" s="97"/>
      <c r="D112" s="97"/>
      <c r="E112" s="9"/>
      <c r="F112" s="58"/>
      <c r="G112" s="9"/>
      <c r="H112" s="58"/>
      <c r="I112" s="9"/>
      <c r="J112" s="41"/>
      <c r="K112" s="9"/>
      <c r="L112" s="98"/>
      <c r="M112" s="97"/>
      <c r="N112" s="98"/>
      <c r="O112" s="97"/>
      <c r="P112" s="98"/>
      <c r="Q112" s="97"/>
      <c r="R112" s="98"/>
      <c r="S112" s="97"/>
      <c r="T112" s="98"/>
      <c r="U112" s="97"/>
      <c r="V112" s="98"/>
      <c r="W112" s="97"/>
      <c r="X112" s="98"/>
      <c r="Y112" s="97"/>
      <c r="Z112" s="98"/>
      <c r="AA112" s="97"/>
      <c r="AB112" s="98"/>
      <c r="AC112" s="97"/>
      <c r="AD112" s="98"/>
      <c r="AE112" s="97"/>
    </row>
    <row r="113" spans="1:31" ht="13.5" customHeight="1" x14ac:dyDescent="0.25">
      <c r="E113" s="79"/>
      <c r="F113" s="41"/>
      <c r="G113" s="79"/>
      <c r="H113" s="41"/>
      <c r="I113" s="79"/>
      <c r="J113" s="41"/>
      <c r="K113" s="57">
        <f>+E113-G113-I113</f>
        <v>0</v>
      </c>
      <c r="L113" s="41"/>
      <c r="M113" s="79"/>
      <c r="N113" s="41"/>
      <c r="O113" s="79"/>
      <c r="P113" s="41"/>
      <c r="Q113" s="79"/>
      <c r="R113" s="41"/>
      <c r="S113" s="79"/>
      <c r="T113" s="41"/>
      <c r="U113" s="79"/>
      <c r="V113" s="41"/>
      <c r="W113" s="79"/>
      <c r="X113" s="41"/>
      <c r="Y113" s="79"/>
      <c r="Z113" s="41"/>
      <c r="AA113" s="79"/>
      <c r="AB113" s="41"/>
      <c r="AC113" s="57">
        <f>K113-SUM(M113:AA113)</f>
        <v>0</v>
      </c>
      <c r="AD113" s="41"/>
      <c r="AE113" s="63"/>
    </row>
    <row r="114" spans="1:31" ht="13.5" customHeight="1" x14ac:dyDescent="0.25">
      <c r="E114" s="79"/>
      <c r="F114" s="41"/>
      <c r="G114" s="79"/>
      <c r="H114" s="41"/>
      <c r="I114" s="79"/>
      <c r="J114" s="41"/>
      <c r="K114" s="57">
        <f>+E114-G114-I114</f>
        <v>0</v>
      </c>
      <c r="L114" s="41"/>
      <c r="M114" s="79"/>
      <c r="N114" s="41"/>
      <c r="O114" s="79"/>
      <c r="P114" s="41"/>
      <c r="Q114" s="79"/>
      <c r="R114" s="41"/>
      <c r="S114" s="79"/>
      <c r="T114" s="41"/>
      <c r="U114" s="79"/>
      <c r="V114" s="41"/>
      <c r="W114" s="79"/>
      <c r="X114" s="41"/>
      <c r="Y114" s="79"/>
      <c r="Z114" s="41"/>
      <c r="AA114" s="79"/>
      <c r="AB114" s="41"/>
      <c r="AC114" s="57">
        <f>K114-SUM(M114:AA114)</f>
        <v>0</v>
      </c>
      <c r="AD114" s="41"/>
      <c r="AE114" s="63"/>
    </row>
    <row r="115" spans="1:31" ht="13.5" customHeight="1" x14ac:dyDescent="0.25">
      <c r="E115" s="79"/>
      <c r="F115" s="41"/>
      <c r="G115" s="79"/>
      <c r="H115" s="41"/>
      <c r="I115" s="79"/>
      <c r="J115" s="41"/>
      <c r="K115" s="57">
        <f>+E115-G115-I115</f>
        <v>0</v>
      </c>
      <c r="L115" s="41"/>
      <c r="M115" s="79"/>
      <c r="N115" s="41"/>
      <c r="O115" s="79"/>
      <c r="P115" s="41"/>
      <c r="Q115" s="79"/>
      <c r="R115" s="41"/>
      <c r="S115" s="79"/>
      <c r="T115" s="41"/>
      <c r="U115" s="79"/>
      <c r="V115" s="41"/>
      <c r="W115" s="79"/>
      <c r="X115" s="41"/>
      <c r="Y115" s="79"/>
      <c r="Z115" s="41"/>
      <c r="AA115" s="79"/>
      <c r="AB115" s="41"/>
      <c r="AC115" s="57">
        <f>K115-SUM(M115:AA115)</f>
        <v>0</v>
      </c>
      <c r="AD115" s="41"/>
      <c r="AE115" s="63"/>
    </row>
    <row r="116" spans="1:31" ht="13.5" customHeight="1" x14ac:dyDescent="0.25">
      <c r="E116" s="79"/>
      <c r="F116" s="41"/>
      <c r="G116" s="79"/>
      <c r="H116" s="41"/>
      <c r="I116" s="79"/>
      <c r="J116" s="41"/>
      <c r="K116" s="57">
        <f>+E116-G116-I116</f>
        <v>0</v>
      </c>
      <c r="L116" s="41"/>
      <c r="M116" s="79"/>
      <c r="N116" s="41"/>
      <c r="O116" s="79"/>
      <c r="P116" s="41"/>
      <c r="Q116" s="79"/>
      <c r="R116" s="41"/>
      <c r="S116" s="79"/>
      <c r="T116" s="41"/>
      <c r="U116" s="79"/>
      <c r="V116" s="41"/>
      <c r="W116" s="79"/>
      <c r="X116" s="41"/>
      <c r="Y116" s="79"/>
      <c r="Z116" s="41"/>
      <c r="AA116" s="79"/>
      <c r="AB116" s="41"/>
      <c r="AC116" s="57">
        <f>K116-SUM(M116:AA116)</f>
        <v>0</v>
      </c>
      <c r="AD116" s="41"/>
      <c r="AE116" s="63"/>
    </row>
    <row r="117" spans="1:31" ht="13.5" customHeight="1" x14ac:dyDescent="0.25">
      <c r="A117" s="73"/>
      <c r="B117" s="73"/>
      <c r="C117" s="73"/>
      <c r="D117" s="73"/>
      <c r="E117" s="41"/>
      <c r="F117" s="41"/>
      <c r="G117" s="41"/>
      <c r="H117" s="41"/>
      <c r="I117" s="41"/>
      <c r="J117" s="41"/>
      <c r="K117" s="41"/>
      <c r="L117" s="41"/>
      <c r="M117" s="19"/>
      <c r="N117" s="41"/>
      <c r="O117" s="19"/>
      <c r="P117" s="41"/>
      <c r="Q117" s="19"/>
      <c r="R117" s="41"/>
      <c r="S117" s="19"/>
      <c r="T117" s="41"/>
      <c r="U117" s="19"/>
      <c r="V117" s="41"/>
      <c r="W117" s="19"/>
      <c r="X117" s="41"/>
      <c r="Y117" s="19"/>
      <c r="Z117" s="40"/>
      <c r="AA117" s="19"/>
      <c r="AB117" s="41"/>
      <c r="AC117" s="19"/>
      <c r="AD117" s="41"/>
      <c r="AE117" s="19"/>
    </row>
    <row r="118" spans="1:31" ht="13.5" customHeight="1" x14ac:dyDescent="0.25">
      <c r="B118" s="9" t="s">
        <v>63</v>
      </c>
      <c r="E118" s="75">
        <f>SUM(E113:E117)</f>
        <v>0</v>
      </c>
      <c r="F118" s="41"/>
      <c r="G118" s="75">
        <f>SUM(G113:G117)</f>
        <v>0</v>
      </c>
      <c r="H118" s="41"/>
      <c r="I118" s="75">
        <f>SUM(I113:I117)</f>
        <v>0</v>
      </c>
      <c r="J118" s="41"/>
      <c r="K118" s="75">
        <f>SUM(K113:K117)</f>
        <v>0</v>
      </c>
      <c r="L118" s="41"/>
      <c r="M118" s="75">
        <f>SUM(M113:M117)</f>
        <v>0</v>
      </c>
      <c r="N118" s="41"/>
      <c r="O118" s="75">
        <f>SUM(O113:O117)</f>
        <v>0</v>
      </c>
      <c r="P118" s="41"/>
      <c r="Q118" s="75">
        <f>SUM(Q113:Q117)</f>
        <v>0</v>
      </c>
      <c r="R118" s="41"/>
      <c r="S118" s="75">
        <f>SUM(S113:S117)</f>
        <v>0</v>
      </c>
      <c r="T118" s="41"/>
      <c r="U118" s="75">
        <f>SUM(U113:U117)</f>
        <v>0</v>
      </c>
      <c r="V118" s="41"/>
      <c r="W118" s="75">
        <f>SUM(W113:W117)</f>
        <v>0</v>
      </c>
      <c r="X118" s="41"/>
      <c r="Y118" s="75">
        <f>SUM(Y113:Y117)</f>
        <v>0</v>
      </c>
      <c r="Z118" s="41"/>
      <c r="AA118" s="75">
        <f>SUM(AA113:AA117)</f>
        <v>0</v>
      </c>
      <c r="AB118" s="41"/>
      <c r="AC118" s="76">
        <f>SUM(AC113:AC117)</f>
        <v>0</v>
      </c>
      <c r="AD118" s="41"/>
      <c r="AE118" s="76">
        <f>SUM(AE113:AE117)</f>
        <v>0</v>
      </c>
    </row>
    <row r="119" spans="1:31" ht="13.5" customHeight="1" x14ac:dyDescent="0.25">
      <c r="E119" s="14"/>
      <c r="F119" s="41"/>
      <c r="G119" s="14"/>
      <c r="H119" s="41"/>
      <c r="I119" s="14"/>
      <c r="J119" s="41"/>
      <c r="K119" s="14"/>
      <c r="L119" s="41"/>
      <c r="N119" s="41"/>
      <c r="P119" s="41"/>
      <c r="R119" s="41"/>
      <c r="T119" s="41"/>
      <c r="V119" s="41"/>
      <c r="X119" s="41"/>
      <c r="Z119" s="41"/>
      <c r="AB119" s="41"/>
      <c r="AD119" s="41"/>
    </row>
    <row r="120" spans="1:31" ht="13.5" customHeight="1" x14ac:dyDescent="0.25">
      <c r="A120" s="9" t="s">
        <v>75</v>
      </c>
      <c r="F120" s="58"/>
      <c r="H120" s="58"/>
      <c r="J120" s="41"/>
      <c r="L120" s="41"/>
      <c r="N120" s="41"/>
      <c r="P120" s="41"/>
      <c r="R120" s="41"/>
      <c r="T120" s="41"/>
      <c r="V120" s="41"/>
      <c r="X120" s="41"/>
      <c r="Y120" s="94"/>
      <c r="Z120" s="41"/>
      <c r="AA120" s="94"/>
      <c r="AB120" s="41"/>
      <c r="AD120" s="41"/>
      <c r="AE120" s="94"/>
    </row>
    <row r="121" spans="1:31" s="14" customFormat="1" ht="13.5" customHeight="1" x14ac:dyDescent="0.25">
      <c r="B121" s="9" t="s">
        <v>76</v>
      </c>
      <c r="C121" s="9"/>
      <c r="D121" s="9"/>
      <c r="E121" s="79"/>
      <c r="F121" s="41"/>
      <c r="G121" s="79"/>
      <c r="H121" s="41"/>
      <c r="I121" s="79"/>
      <c r="J121" s="41"/>
      <c r="K121" s="57">
        <f>+E121-G121-I121</f>
        <v>0</v>
      </c>
      <c r="L121" s="41"/>
      <c r="M121" s="79"/>
      <c r="N121" s="41"/>
      <c r="O121" s="79"/>
      <c r="P121" s="41"/>
      <c r="Q121" s="79"/>
      <c r="R121" s="41"/>
      <c r="S121" s="79"/>
      <c r="T121" s="41"/>
      <c r="U121" s="79"/>
      <c r="V121" s="41"/>
      <c r="W121" s="79"/>
      <c r="X121" s="41"/>
      <c r="Y121" s="79"/>
      <c r="Z121" s="41"/>
      <c r="AA121" s="93"/>
      <c r="AB121" s="41"/>
      <c r="AC121" s="57">
        <f>K121-SUM(M121:AA121)</f>
        <v>0</v>
      </c>
      <c r="AD121" s="41"/>
      <c r="AE121" s="79"/>
    </row>
    <row r="122" spans="1:31" s="14" customFormat="1" ht="13.5" customHeight="1" x14ac:dyDescent="0.25">
      <c r="E122" s="79"/>
      <c r="F122" s="41"/>
      <c r="G122" s="79"/>
      <c r="H122" s="41"/>
      <c r="I122" s="79"/>
      <c r="J122" s="41"/>
      <c r="K122" s="57">
        <f>+E122-G122-I122</f>
        <v>0</v>
      </c>
      <c r="L122" s="41"/>
      <c r="M122" s="79"/>
      <c r="N122" s="41"/>
      <c r="O122" s="79"/>
      <c r="P122" s="41"/>
      <c r="Q122" s="79"/>
      <c r="R122" s="41"/>
      <c r="S122" s="79"/>
      <c r="T122" s="41"/>
      <c r="U122" s="79"/>
      <c r="V122" s="41"/>
      <c r="W122" s="79"/>
      <c r="X122" s="41"/>
      <c r="Y122" s="93"/>
      <c r="Z122" s="41"/>
      <c r="AA122" s="93"/>
      <c r="AB122" s="41"/>
      <c r="AC122" s="57">
        <f>K122-SUM(M122:AA122)</f>
        <v>0</v>
      </c>
      <c r="AD122" s="41"/>
      <c r="AE122" s="79"/>
    </row>
    <row r="123" spans="1:31" s="14" customFormat="1" ht="13.5" customHeight="1" x14ac:dyDescent="0.25">
      <c r="E123" s="79"/>
      <c r="F123" s="41"/>
      <c r="G123" s="79"/>
      <c r="H123" s="41"/>
      <c r="I123" s="79"/>
      <c r="J123" s="41"/>
      <c r="K123" s="57">
        <f>+E123-G123-I123</f>
        <v>0</v>
      </c>
      <c r="L123" s="41"/>
      <c r="M123" s="79"/>
      <c r="N123" s="41"/>
      <c r="O123" s="79"/>
      <c r="P123" s="41"/>
      <c r="Q123" s="79"/>
      <c r="R123" s="41"/>
      <c r="S123" s="79"/>
      <c r="T123" s="41"/>
      <c r="U123" s="79"/>
      <c r="V123" s="41"/>
      <c r="W123" s="79"/>
      <c r="X123" s="41"/>
      <c r="Y123" s="93"/>
      <c r="Z123" s="41"/>
      <c r="AA123" s="93"/>
      <c r="AB123" s="41"/>
      <c r="AC123" s="57">
        <f>K123-SUM(M123:AA123)</f>
        <v>0</v>
      </c>
      <c r="AD123" s="41"/>
      <c r="AE123" s="79"/>
    </row>
    <row r="124" spans="1:31" s="14" customFormat="1" ht="13.5" customHeight="1" x14ac:dyDescent="0.25">
      <c r="E124" s="79"/>
      <c r="F124" s="41"/>
      <c r="G124" s="79"/>
      <c r="H124" s="41"/>
      <c r="I124" s="79"/>
      <c r="J124" s="41"/>
      <c r="K124" s="57">
        <f>+E124-G124-I124</f>
        <v>0</v>
      </c>
      <c r="L124" s="41"/>
      <c r="M124" s="79"/>
      <c r="N124" s="41"/>
      <c r="O124" s="79"/>
      <c r="P124" s="41"/>
      <c r="Q124" s="79"/>
      <c r="R124" s="41"/>
      <c r="S124" s="79"/>
      <c r="T124" s="41"/>
      <c r="U124" s="79"/>
      <c r="V124" s="41"/>
      <c r="W124" s="79"/>
      <c r="X124" s="41"/>
      <c r="Y124" s="93"/>
      <c r="Z124" s="41"/>
      <c r="AA124" s="93"/>
      <c r="AB124" s="41"/>
      <c r="AC124" s="57">
        <f>K124-SUM(M124:AA124)</f>
        <v>0</v>
      </c>
      <c r="AD124" s="41"/>
      <c r="AE124" s="79"/>
    </row>
    <row r="125" spans="1:31" s="41" customFormat="1" ht="13.5" customHeight="1" x14ac:dyDescent="0.25">
      <c r="Y125" s="96"/>
      <c r="AA125" s="96"/>
    </row>
    <row r="126" spans="1:31" ht="13.5" customHeight="1" x14ac:dyDescent="0.25">
      <c r="B126" s="9" t="s">
        <v>63</v>
      </c>
      <c r="E126" s="75">
        <f>SUM(E121:E125)</f>
        <v>0</v>
      </c>
      <c r="F126" s="41"/>
      <c r="G126" s="75">
        <f>SUM(G121:G125)</f>
        <v>0</v>
      </c>
      <c r="H126" s="41"/>
      <c r="I126" s="75">
        <f>SUM(I121:I125)</f>
        <v>0</v>
      </c>
      <c r="J126" s="41"/>
      <c r="K126" s="75">
        <f>SUM(K121:K125)</f>
        <v>0</v>
      </c>
      <c r="L126" s="41"/>
      <c r="M126" s="75">
        <f>SUM(M121:M125)</f>
        <v>0</v>
      </c>
      <c r="N126" s="41"/>
      <c r="O126" s="75">
        <f>SUM(O121:O125)</f>
        <v>0</v>
      </c>
      <c r="P126" s="41"/>
      <c r="Q126" s="75">
        <f>SUM(Q121:Q125)</f>
        <v>0</v>
      </c>
      <c r="R126" s="41"/>
      <c r="S126" s="75">
        <f>SUM(S121:S125)</f>
        <v>0</v>
      </c>
      <c r="T126" s="41"/>
      <c r="U126" s="75">
        <f>SUM(U121:U125)</f>
        <v>0</v>
      </c>
      <c r="V126" s="41"/>
      <c r="W126" s="75">
        <f>SUM(W121:W125)</f>
        <v>0</v>
      </c>
      <c r="X126" s="41"/>
      <c r="Y126" s="75">
        <f>SUM(Y121:Y125)</f>
        <v>0</v>
      </c>
      <c r="Z126" s="41"/>
      <c r="AA126" s="75">
        <f>SUM(AA121:AA125)</f>
        <v>0</v>
      </c>
      <c r="AB126" s="41"/>
      <c r="AC126" s="76">
        <f>SUM(AC121:AC125)</f>
        <v>0</v>
      </c>
      <c r="AD126" s="41"/>
      <c r="AE126" s="76">
        <f>SUM(AE121:AE125)</f>
        <v>0</v>
      </c>
    </row>
    <row r="127" spans="1:31" ht="13.5" customHeight="1" x14ac:dyDescent="0.25">
      <c r="A127" s="73"/>
      <c r="B127" s="73"/>
      <c r="C127" s="73"/>
      <c r="D127" s="73"/>
      <c r="E127" s="41"/>
      <c r="F127" s="41"/>
      <c r="G127" s="41"/>
      <c r="H127" s="41"/>
      <c r="I127" s="41"/>
      <c r="J127" s="41"/>
      <c r="K127" s="41"/>
      <c r="L127" s="41"/>
      <c r="M127" s="18"/>
      <c r="N127" s="41"/>
      <c r="O127" s="18"/>
      <c r="P127" s="41"/>
      <c r="Q127" s="18"/>
      <c r="R127" s="41"/>
      <c r="S127" s="18"/>
      <c r="T127" s="41"/>
      <c r="U127" s="18"/>
      <c r="V127" s="41"/>
      <c r="W127" s="18"/>
      <c r="X127" s="41"/>
      <c r="Y127" s="94"/>
      <c r="Z127" s="40"/>
      <c r="AA127" s="94"/>
      <c r="AB127" s="41"/>
      <c r="AC127" s="19"/>
      <c r="AD127" s="41"/>
      <c r="AE127" s="94"/>
    </row>
    <row r="128" spans="1:31" ht="13.5" customHeight="1" x14ac:dyDescent="0.25">
      <c r="A128" s="9" t="s">
        <v>77</v>
      </c>
      <c r="E128" s="41"/>
      <c r="F128" s="41"/>
      <c r="G128" s="41"/>
      <c r="H128" s="41"/>
      <c r="I128" s="41"/>
      <c r="J128" s="41"/>
      <c r="K128" s="41"/>
      <c r="L128" s="41"/>
      <c r="N128" s="41"/>
      <c r="P128" s="41"/>
      <c r="Q128" s="41"/>
      <c r="R128" s="41"/>
      <c r="T128" s="41"/>
      <c r="V128" s="41"/>
      <c r="X128" s="41"/>
      <c r="Y128" s="94"/>
      <c r="Z128" s="41"/>
      <c r="AA128" s="94"/>
      <c r="AB128" s="41"/>
      <c r="AD128" s="41"/>
      <c r="AE128" s="94"/>
    </row>
    <row r="129" spans="1:31" ht="13.5" customHeight="1" x14ac:dyDescent="0.25">
      <c r="B129" s="9" t="s">
        <v>78</v>
      </c>
      <c r="E129" s="63"/>
      <c r="F129" s="58"/>
      <c r="G129" s="63"/>
      <c r="H129" s="58"/>
      <c r="I129" s="63"/>
      <c r="J129" s="41"/>
      <c r="K129" s="57">
        <f>+E129-G129-I129</f>
        <v>0</v>
      </c>
      <c r="L129" s="41"/>
      <c r="M129" s="79"/>
      <c r="N129" s="41"/>
      <c r="O129" s="79"/>
      <c r="Q129" s="79"/>
      <c r="S129" s="79"/>
      <c r="T129" s="41"/>
      <c r="U129" s="79"/>
      <c r="V129" s="41"/>
      <c r="W129" s="79"/>
      <c r="X129" s="41"/>
      <c r="Y129" s="79"/>
      <c r="Z129" s="41"/>
      <c r="AA129" s="79"/>
      <c r="AB129" s="41"/>
      <c r="AC129" s="57">
        <f>K129-SUM(M129:AA129)</f>
        <v>0</v>
      </c>
      <c r="AD129" s="41"/>
      <c r="AE129" s="63"/>
    </row>
    <row r="130" spans="1:31" ht="13.5" customHeight="1" x14ac:dyDescent="0.25">
      <c r="E130" s="63"/>
      <c r="F130" s="58"/>
      <c r="G130" s="63"/>
      <c r="H130" s="58"/>
      <c r="I130" s="63"/>
      <c r="J130" s="41"/>
      <c r="K130" s="57">
        <f>+E130-G130-I130</f>
        <v>0</v>
      </c>
      <c r="L130" s="41"/>
      <c r="M130" s="79"/>
      <c r="N130" s="41"/>
      <c r="O130" s="79"/>
      <c r="P130" s="41"/>
      <c r="Q130" s="79"/>
      <c r="R130" s="41"/>
      <c r="S130" s="79"/>
      <c r="T130" s="41"/>
      <c r="U130" s="79"/>
      <c r="V130" s="41"/>
      <c r="W130" s="79"/>
      <c r="X130" s="41"/>
      <c r="Y130" s="79"/>
      <c r="Z130" s="41"/>
      <c r="AA130" s="79"/>
      <c r="AB130" s="41"/>
      <c r="AC130" s="57">
        <f>K130-SUM(M130:AA130)</f>
        <v>0</v>
      </c>
      <c r="AD130" s="41"/>
      <c r="AE130" s="63"/>
    </row>
    <row r="131" spans="1:31" ht="13.5" customHeight="1" x14ac:dyDescent="0.25">
      <c r="E131" s="63"/>
      <c r="F131" s="58"/>
      <c r="G131" s="63"/>
      <c r="H131" s="58"/>
      <c r="I131" s="63"/>
      <c r="J131" s="41"/>
      <c r="K131" s="57">
        <f>+E131-G131-I131</f>
        <v>0</v>
      </c>
      <c r="L131" s="41"/>
      <c r="M131" s="79"/>
      <c r="N131" s="41"/>
      <c r="O131" s="79"/>
      <c r="P131" s="41"/>
      <c r="Q131" s="79"/>
      <c r="R131" s="41"/>
      <c r="S131" s="79"/>
      <c r="T131" s="41"/>
      <c r="U131" s="79"/>
      <c r="V131" s="41"/>
      <c r="W131" s="79"/>
      <c r="X131" s="41"/>
      <c r="Y131" s="79"/>
      <c r="Z131" s="41"/>
      <c r="AA131" s="79"/>
      <c r="AB131" s="41"/>
      <c r="AC131" s="57">
        <f>K131-SUM(M131:AA131)</f>
        <v>0</v>
      </c>
      <c r="AD131" s="41"/>
      <c r="AE131" s="63"/>
    </row>
    <row r="132" spans="1:31" ht="13.5" customHeight="1" x14ac:dyDescent="0.25">
      <c r="E132" s="63"/>
      <c r="F132" s="58"/>
      <c r="G132" s="63"/>
      <c r="H132" s="58"/>
      <c r="I132" s="63"/>
      <c r="J132" s="41"/>
      <c r="K132" s="57">
        <f>+E132-G132-I132</f>
        <v>0</v>
      </c>
      <c r="L132" s="41"/>
      <c r="M132" s="79"/>
      <c r="N132" s="41"/>
      <c r="O132" s="79"/>
      <c r="P132" s="41"/>
      <c r="Q132" s="79"/>
      <c r="R132" s="41"/>
      <c r="S132" s="79"/>
      <c r="T132" s="41"/>
      <c r="U132" s="79"/>
      <c r="V132" s="41"/>
      <c r="W132" s="79"/>
      <c r="X132" s="41"/>
      <c r="Y132" s="79"/>
      <c r="Z132" s="41"/>
      <c r="AA132" s="79"/>
      <c r="AB132" s="41"/>
      <c r="AC132" s="57">
        <f>K132-SUM(M132:AA132)</f>
        <v>0</v>
      </c>
      <c r="AD132" s="41"/>
      <c r="AE132" s="63"/>
    </row>
    <row r="133" spans="1:31" ht="13.5" customHeight="1" x14ac:dyDescent="0.25">
      <c r="A133" s="73"/>
      <c r="B133" s="73"/>
      <c r="C133" s="73"/>
      <c r="D133" s="73"/>
      <c r="E133" s="58"/>
      <c r="F133" s="58"/>
      <c r="G133" s="58"/>
      <c r="H133" s="58"/>
      <c r="I133" s="58"/>
      <c r="J133" s="41"/>
      <c r="K133" s="58"/>
      <c r="L133" s="41"/>
      <c r="M133" s="19"/>
      <c r="N133" s="41"/>
      <c r="O133" s="19"/>
      <c r="P133" s="41"/>
      <c r="Q133" s="19"/>
      <c r="R133" s="41"/>
      <c r="S133" s="19"/>
      <c r="T133" s="41"/>
      <c r="U133" s="19"/>
      <c r="V133" s="41"/>
      <c r="W133" s="19"/>
      <c r="X133" s="41"/>
      <c r="Y133" s="19"/>
      <c r="Z133" s="40"/>
      <c r="AA133" s="19"/>
      <c r="AB133" s="41"/>
      <c r="AC133" s="19"/>
      <c r="AD133" s="41"/>
      <c r="AE133" s="19"/>
    </row>
    <row r="134" spans="1:31" ht="13.5" customHeight="1" x14ac:dyDescent="0.25">
      <c r="B134" s="9" t="s">
        <v>63</v>
      </c>
      <c r="E134" s="75">
        <f>SUM(E129:E133)</f>
        <v>0</v>
      </c>
      <c r="F134" s="41"/>
      <c r="G134" s="75">
        <f>SUM(G129:G133)</f>
        <v>0</v>
      </c>
      <c r="H134" s="41"/>
      <c r="I134" s="75">
        <f>SUM(I129:I133)</f>
        <v>0</v>
      </c>
      <c r="J134" s="41"/>
      <c r="K134" s="75">
        <f>SUM(K129:K133)</f>
        <v>0</v>
      </c>
      <c r="L134" s="41"/>
      <c r="M134" s="75">
        <f>SUM(M129:M133)</f>
        <v>0</v>
      </c>
      <c r="N134" s="41"/>
      <c r="O134" s="75">
        <f>SUM(O129:O133)</f>
        <v>0</v>
      </c>
      <c r="P134" s="41"/>
      <c r="Q134" s="75">
        <f>SUM(Q129:Q133)</f>
        <v>0</v>
      </c>
      <c r="R134" s="41"/>
      <c r="S134" s="75">
        <f>SUM(S129:S133)</f>
        <v>0</v>
      </c>
      <c r="T134" s="41"/>
      <c r="U134" s="75">
        <f>SUM(U129:U133)</f>
        <v>0</v>
      </c>
      <c r="V134" s="41"/>
      <c r="W134" s="75">
        <f>SUM(W129:W133)</f>
        <v>0</v>
      </c>
      <c r="X134" s="41"/>
      <c r="Y134" s="75">
        <f>SUM(Y129:Y133)</f>
        <v>0</v>
      </c>
      <c r="Z134" s="41"/>
      <c r="AA134" s="75">
        <f>SUM(AA129:AA133)</f>
        <v>0</v>
      </c>
      <c r="AB134" s="41"/>
      <c r="AC134" s="76">
        <f>SUM(AC129:AC133)</f>
        <v>0</v>
      </c>
      <c r="AD134" s="41"/>
      <c r="AE134" s="76">
        <f>SUM(AE129:AE133)</f>
        <v>0</v>
      </c>
    </row>
    <row r="135" spans="1:31" ht="13.5" customHeight="1" x14ac:dyDescent="0.25">
      <c r="A135" s="73"/>
      <c r="B135" s="73"/>
      <c r="C135" s="73"/>
      <c r="D135" s="73"/>
      <c r="E135" s="41"/>
      <c r="F135" s="41"/>
      <c r="G135" s="41"/>
      <c r="H135" s="41"/>
      <c r="I135" s="41"/>
      <c r="J135" s="41"/>
      <c r="K135" s="41"/>
      <c r="L135" s="41"/>
      <c r="M135" s="19"/>
      <c r="N135" s="41"/>
      <c r="O135" s="19"/>
      <c r="P135" s="41"/>
      <c r="Q135" s="19"/>
      <c r="R135" s="41"/>
      <c r="S135" s="19"/>
      <c r="T135" s="41"/>
      <c r="U135" s="19"/>
      <c r="V135" s="41"/>
      <c r="W135" s="19"/>
      <c r="X135" s="41"/>
      <c r="Y135" s="19"/>
      <c r="Z135" s="40"/>
      <c r="AA135" s="19"/>
      <c r="AB135" s="41"/>
      <c r="AC135" s="19"/>
      <c r="AD135" s="41"/>
      <c r="AE135" s="19"/>
    </row>
    <row r="136" spans="1:31" s="21" customFormat="1" ht="13.5" customHeight="1" x14ac:dyDescent="0.25">
      <c r="A136" s="97" t="s">
        <v>223</v>
      </c>
      <c r="B136" s="97"/>
      <c r="C136" s="97"/>
      <c r="D136" s="97"/>
      <c r="E136" s="41"/>
      <c r="F136" s="41"/>
      <c r="G136" s="41"/>
      <c r="H136" s="41"/>
      <c r="I136" s="41"/>
      <c r="J136" s="41"/>
      <c r="K136" s="41"/>
      <c r="L136" s="98"/>
      <c r="M136" s="97"/>
      <c r="N136" s="98"/>
      <c r="O136" s="97"/>
      <c r="P136" s="98"/>
      <c r="Q136" s="97"/>
      <c r="R136" s="98"/>
      <c r="S136" s="97"/>
      <c r="T136" s="98"/>
      <c r="U136" s="97"/>
      <c r="V136" s="98"/>
      <c r="W136" s="97"/>
      <c r="X136" s="98"/>
      <c r="Y136" s="97"/>
      <c r="Z136" s="98"/>
      <c r="AA136" s="97"/>
      <c r="AB136" s="98"/>
      <c r="AC136" s="97"/>
      <c r="AD136" s="98"/>
      <c r="AE136" s="97"/>
    </row>
    <row r="137" spans="1:31" ht="13.5" customHeight="1" x14ac:dyDescent="0.25">
      <c r="E137" s="63"/>
      <c r="F137" s="58"/>
      <c r="G137" s="63"/>
      <c r="H137" s="58"/>
      <c r="I137" s="63"/>
      <c r="J137" s="41"/>
      <c r="K137" s="57">
        <f>+E137-G137-I137</f>
        <v>0</v>
      </c>
      <c r="L137" s="41"/>
      <c r="M137" s="79"/>
      <c r="N137" s="41"/>
      <c r="O137" s="79"/>
      <c r="P137" s="41"/>
      <c r="Q137" s="79"/>
      <c r="R137" s="41"/>
      <c r="S137" s="79"/>
      <c r="T137" s="41"/>
      <c r="U137" s="79"/>
      <c r="V137" s="41"/>
      <c r="W137" s="79"/>
      <c r="X137" s="41"/>
      <c r="Y137" s="79"/>
      <c r="Z137" s="41"/>
      <c r="AA137" s="79"/>
      <c r="AB137" s="41"/>
      <c r="AC137" s="57">
        <f>K137-SUM(M137:AA137)</f>
        <v>0</v>
      </c>
      <c r="AD137" s="41"/>
      <c r="AE137" s="63"/>
    </row>
    <row r="138" spans="1:31" ht="13.5" customHeight="1" x14ac:dyDescent="0.25">
      <c r="E138" s="63"/>
      <c r="F138" s="58"/>
      <c r="G138" s="63"/>
      <c r="H138" s="58"/>
      <c r="I138" s="63"/>
      <c r="J138" s="41"/>
      <c r="K138" s="57">
        <f>+E138-G138-I138</f>
        <v>0</v>
      </c>
      <c r="L138" s="41"/>
      <c r="M138" s="79"/>
      <c r="N138" s="41"/>
      <c r="O138" s="79"/>
      <c r="P138" s="41"/>
      <c r="Q138" s="79"/>
      <c r="R138" s="41"/>
      <c r="S138" s="79"/>
      <c r="T138" s="41"/>
      <c r="U138" s="79"/>
      <c r="V138" s="41"/>
      <c r="W138" s="79"/>
      <c r="X138" s="41"/>
      <c r="Y138" s="79"/>
      <c r="Z138" s="41"/>
      <c r="AA138" s="79"/>
      <c r="AB138" s="41"/>
      <c r="AC138" s="57">
        <f>K138-SUM(M138:AA138)</f>
        <v>0</v>
      </c>
      <c r="AD138" s="41"/>
      <c r="AE138" s="63"/>
    </row>
    <row r="139" spans="1:31" ht="13.5" customHeight="1" x14ac:dyDescent="0.25">
      <c r="E139" s="63"/>
      <c r="F139" s="58"/>
      <c r="G139" s="63"/>
      <c r="H139" s="58"/>
      <c r="I139" s="63"/>
      <c r="J139" s="41"/>
      <c r="K139" s="57">
        <f>+E139-G139-I139</f>
        <v>0</v>
      </c>
      <c r="L139" s="41"/>
      <c r="M139" s="79"/>
      <c r="N139" s="41"/>
      <c r="O139" s="79"/>
      <c r="P139" s="41"/>
      <c r="Q139" s="79"/>
      <c r="R139" s="41"/>
      <c r="S139" s="79"/>
      <c r="T139" s="41"/>
      <c r="U139" s="79"/>
      <c r="V139" s="41"/>
      <c r="W139" s="79"/>
      <c r="X139" s="41"/>
      <c r="Y139" s="79"/>
      <c r="Z139" s="41"/>
      <c r="AA139" s="79"/>
      <c r="AB139" s="41"/>
      <c r="AC139" s="57">
        <f>K139-SUM(M139:AA139)</f>
        <v>0</v>
      </c>
      <c r="AD139" s="41"/>
      <c r="AE139" s="63"/>
    </row>
    <row r="140" spans="1:31" ht="13.5" customHeight="1" x14ac:dyDescent="0.25">
      <c r="E140" s="63"/>
      <c r="F140" s="58"/>
      <c r="G140" s="63"/>
      <c r="H140" s="58"/>
      <c r="I140" s="63"/>
      <c r="J140" s="41"/>
      <c r="K140" s="57">
        <f>+E140-G140-I140</f>
        <v>0</v>
      </c>
      <c r="L140" s="41"/>
      <c r="M140" s="79"/>
      <c r="N140" s="41"/>
      <c r="O140" s="79"/>
      <c r="P140" s="41"/>
      <c r="Q140" s="79"/>
      <c r="R140" s="41"/>
      <c r="S140" s="79"/>
      <c r="T140" s="41"/>
      <c r="U140" s="79"/>
      <c r="V140" s="41"/>
      <c r="W140" s="79"/>
      <c r="X140" s="41"/>
      <c r="Y140" s="79"/>
      <c r="Z140" s="41"/>
      <c r="AA140" s="79"/>
      <c r="AB140" s="41"/>
      <c r="AC140" s="57">
        <f>K140-SUM(M140:AA140)</f>
        <v>0</v>
      </c>
      <c r="AD140" s="41"/>
      <c r="AE140" s="63"/>
    </row>
    <row r="141" spans="1:31" ht="13.5" customHeight="1" x14ac:dyDescent="0.25">
      <c r="A141" s="73"/>
      <c r="B141" s="73"/>
      <c r="C141" s="73"/>
      <c r="D141" s="73"/>
      <c r="E141" s="58"/>
      <c r="F141" s="58"/>
      <c r="G141" s="58"/>
      <c r="H141" s="58"/>
      <c r="I141" s="58"/>
      <c r="J141" s="41"/>
      <c r="K141" s="58"/>
      <c r="L141" s="41"/>
      <c r="M141" s="19"/>
      <c r="N141" s="41"/>
      <c r="O141" s="19"/>
      <c r="P141" s="41"/>
      <c r="Q141" s="19"/>
      <c r="R141" s="41"/>
      <c r="S141" s="19"/>
      <c r="T141" s="41"/>
      <c r="U141" s="19"/>
      <c r="V141" s="41"/>
      <c r="W141" s="19"/>
      <c r="X141" s="41"/>
      <c r="Y141" s="19"/>
      <c r="Z141" s="40"/>
      <c r="AA141" s="19"/>
      <c r="AB141" s="41"/>
      <c r="AC141" s="19"/>
      <c r="AD141" s="41"/>
      <c r="AE141" s="19"/>
    </row>
    <row r="142" spans="1:31" ht="13.5" customHeight="1" x14ac:dyDescent="0.25">
      <c r="B142" s="9" t="s">
        <v>63</v>
      </c>
      <c r="E142" s="75">
        <f>SUM(E137:E141)</f>
        <v>0</v>
      </c>
      <c r="F142" s="41"/>
      <c r="G142" s="75">
        <f>SUM(G137:G141)</f>
        <v>0</v>
      </c>
      <c r="H142" s="41"/>
      <c r="I142" s="75">
        <f>SUM(I137:I141)</f>
        <v>0</v>
      </c>
      <c r="J142" s="41"/>
      <c r="K142" s="75">
        <f>SUM(K137:K141)</f>
        <v>0</v>
      </c>
      <c r="L142" s="41"/>
      <c r="M142" s="75">
        <f>SUM(M137:M141)</f>
        <v>0</v>
      </c>
      <c r="N142" s="41"/>
      <c r="O142" s="75">
        <f>SUM(O137:O141)</f>
        <v>0</v>
      </c>
      <c r="P142" s="41"/>
      <c r="Q142" s="75">
        <f>SUM(Q137:Q141)</f>
        <v>0</v>
      </c>
      <c r="R142" s="41"/>
      <c r="S142" s="75">
        <f>SUM(S137:S141)</f>
        <v>0</v>
      </c>
      <c r="T142" s="41"/>
      <c r="U142" s="75">
        <f>SUM(U137:U141)</f>
        <v>0</v>
      </c>
      <c r="V142" s="41"/>
      <c r="W142" s="75">
        <f>SUM(W137:W141)</f>
        <v>0</v>
      </c>
      <c r="X142" s="41"/>
      <c r="Y142" s="75">
        <f>SUM(Y137:Y141)</f>
        <v>0</v>
      </c>
      <c r="Z142" s="41"/>
      <c r="AA142" s="75">
        <f>SUM(AA137:AA141)</f>
        <v>0</v>
      </c>
      <c r="AB142" s="41"/>
      <c r="AC142" s="76">
        <f>SUM(AC137:AC141)</f>
        <v>0</v>
      </c>
      <c r="AD142" s="41"/>
      <c r="AE142" s="76">
        <f>SUM(AE137:AE141)</f>
        <v>0</v>
      </c>
    </row>
    <row r="143" spans="1:31" ht="13.5" customHeight="1" x14ac:dyDescent="0.25">
      <c r="A143" s="73"/>
      <c r="B143" s="73"/>
      <c r="C143" s="73"/>
      <c r="D143" s="73"/>
      <c r="E143" s="41"/>
      <c r="F143" s="41"/>
      <c r="G143" s="41"/>
      <c r="H143" s="41"/>
      <c r="I143" s="41"/>
      <c r="J143" s="41"/>
      <c r="K143" s="41"/>
      <c r="L143" s="41"/>
      <c r="M143" s="19"/>
      <c r="N143" s="41"/>
      <c r="O143" s="19"/>
      <c r="P143" s="41"/>
      <c r="Q143" s="19"/>
      <c r="R143" s="41"/>
      <c r="S143" s="19"/>
      <c r="T143" s="41"/>
      <c r="U143" s="19"/>
      <c r="V143" s="41"/>
      <c r="W143" s="19"/>
      <c r="X143" s="41"/>
      <c r="Y143" s="19"/>
      <c r="Z143" s="40"/>
      <c r="AA143" s="19"/>
      <c r="AB143" s="41"/>
      <c r="AC143" s="19"/>
      <c r="AD143" s="41"/>
      <c r="AE143" s="19"/>
    </row>
    <row r="144" spans="1:31" s="21" customFormat="1" ht="13.5" customHeight="1" x14ac:dyDescent="0.25">
      <c r="A144" s="97" t="s">
        <v>230</v>
      </c>
      <c r="B144" s="97"/>
      <c r="C144" s="97"/>
      <c r="D144" s="97"/>
      <c r="E144" s="41"/>
      <c r="F144" s="41"/>
      <c r="G144" s="41"/>
      <c r="H144" s="41"/>
      <c r="I144" s="41"/>
      <c r="J144" s="41"/>
      <c r="K144" s="41"/>
      <c r="L144" s="98"/>
      <c r="M144" s="97"/>
      <c r="N144" s="98"/>
      <c r="O144" s="97"/>
      <c r="P144" s="98"/>
      <c r="Q144" s="97"/>
      <c r="R144" s="98"/>
      <c r="S144" s="97"/>
      <c r="T144" s="98"/>
      <c r="U144" s="97"/>
      <c r="V144" s="98"/>
      <c r="W144" s="97"/>
      <c r="X144" s="98"/>
      <c r="Y144" s="97"/>
      <c r="Z144" s="98"/>
      <c r="AA144" s="97"/>
      <c r="AB144" s="98"/>
      <c r="AC144" s="97"/>
      <c r="AD144" s="98"/>
      <c r="AE144" s="97"/>
    </row>
    <row r="145" spans="1:31" ht="13.5" customHeight="1" x14ac:dyDescent="0.25">
      <c r="E145" s="63"/>
      <c r="F145" s="58"/>
      <c r="G145" s="63"/>
      <c r="H145" s="58"/>
      <c r="I145" s="63"/>
      <c r="J145" s="41"/>
      <c r="K145" s="57">
        <f>+E145-G145-I145</f>
        <v>0</v>
      </c>
      <c r="L145" s="41"/>
      <c r="M145" s="79"/>
      <c r="N145" s="41"/>
      <c r="O145" s="79"/>
      <c r="P145" s="41"/>
      <c r="Q145" s="79"/>
      <c r="R145" s="41"/>
      <c r="S145" s="79"/>
      <c r="T145" s="41"/>
      <c r="U145" s="79"/>
      <c r="V145" s="41"/>
      <c r="W145" s="79"/>
      <c r="X145" s="41"/>
      <c r="Y145" s="79"/>
      <c r="Z145" s="41"/>
      <c r="AA145" s="79"/>
      <c r="AB145" s="41"/>
      <c r="AC145" s="57">
        <f>K145-SUM(M145:AA145)</f>
        <v>0</v>
      </c>
      <c r="AD145" s="41"/>
      <c r="AE145" s="63"/>
    </row>
    <row r="146" spans="1:31" ht="13.5" customHeight="1" x14ac:dyDescent="0.25">
      <c r="E146" s="63"/>
      <c r="F146" s="58"/>
      <c r="G146" s="63"/>
      <c r="H146" s="58"/>
      <c r="I146" s="63"/>
      <c r="J146" s="41"/>
      <c r="K146" s="57">
        <f>+E146-G146-I146</f>
        <v>0</v>
      </c>
      <c r="L146" s="41"/>
      <c r="M146" s="79"/>
      <c r="N146" s="41"/>
      <c r="O146" s="79"/>
      <c r="P146" s="41"/>
      <c r="Q146" s="79"/>
      <c r="R146" s="41"/>
      <c r="S146" s="79"/>
      <c r="T146" s="41"/>
      <c r="U146" s="79"/>
      <c r="V146" s="41"/>
      <c r="W146" s="79"/>
      <c r="X146" s="41"/>
      <c r="Y146" s="79"/>
      <c r="Z146" s="41"/>
      <c r="AA146" s="79"/>
      <c r="AB146" s="41"/>
      <c r="AC146" s="57">
        <f>K146-SUM(M146:AA146)</f>
        <v>0</v>
      </c>
      <c r="AD146" s="41"/>
      <c r="AE146" s="63"/>
    </row>
    <row r="147" spans="1:31" ht="13.5" customHeight="1" x14ac:dyDescent="0.25">
      <c r="E147" s="63"/>
      <c r="F147" s="58"/>
      <c r="G147" s="63"/>
      <c r="H147" s="58"/>
      <c r="I147" s="63"/>
      <c r="J147" s="41"/>
      <c r="K147" s="57">
        <f>+E147-G147-I147</f>
        <v>0</v>
      </c>
      <c r="L147" s="41"/>
      <c r="M147" s="79"/>
      <c r="N147" s="41"/>
      <c r="O147" s="79"/>
      <c r="P147" s="41"/>
      <c r="Q147" s="79"/>
      <c r="R147" s="41"/>
      <c r="S147" s="79"/>
      <c r="T147" s="41"/>
      <c r="U147" s="79"/>
      <c r="V147" s="41"/>
      <c r="W147" s="79"/>
      <c r="X147" s="41"/>
      <c r="Y147" s="79"/>
      <c r="Z147" s="41"/>
      <c r="AA147" s="79"/>
      <c r="AB147" s="41"/>
      <c r="AC147" s="57">
        <f>K147-SUM(M147:AA147)</f>
        <v>0</v>
      </c>
      <c r="AD147" s="41"/>
      <c r="AE147" s="63"/>
    </row>
    <row r="148" spans="1:31" ht="13.5" customHeight="1" x14ac:dyDescent="0.25">
      <c r="E148" s="63"/>
      <c r="F148" s="58"/>
      <c r="G148" s="63"/>
      <c r="H148" s="58"/>
      <c r="I148" s="63"/>
      <c r="J148" s="41"/>
      <c r="K148" s="57">
        <f>+E148-G148-I148</f>
        <v>0</v>
      </c>
      <c r="L148" s="41"/>
      <c r="M148" s="79"/>
      <c r="N148" s="41"/>
      <c r="O148" s="79"/>
      <c r="P148" s="41"/>
      <c r="Q148" s="79"/>
      <c r="R148" s="41"/>
      <c r="S148" s="79"/>
      <c r="T148" s="41"/>
      <c r="U148" s="79"/>
      <c r="V148" s="41"/>
      <c r="W148" s="79"/>
      <c r="X148" s="41"/>
      <c r="Y148" s="79"/>
      <c r="Z148" s="41"/>
      <c r="AA148" s="79"/>
      <c r="AB148" s="41"/>
      <c r="AC148" s="57">
        <f>K148-SUM(M148:AA148)</f>
        <v>0</v>
      </c>
      <c r="AD148" s="41"/>
      <c r="AE148" s="63"/>
    </row>
    <row r="149" spans="1:31" ht="13.5" customHeight="1" x14ac:dyDescent="0.25">
      <c r="A149" s="73"/>
      <c r="B149" s="73"/>
      <c r="C149" s="73"/>
      <c r="D149" s="73"/>
      <c r="E149" s="58"/>
      <c r="F149" s="58"/>
      <c r="G149" s="58"/>
      <c r="H149" s="58"/>
      <c r="I149" s="58"/>
      <c r="J149" s="41"/>
      <c r="K149" s="58"/>
      <c r="L149" s="41"/>
      <c r="M149" s="19"/>
      <c r="N149" s="41"/>
      <c r="O149" s="19"/>
      <c r="P149" s="41"/>
      <c r="Q149" s="19"/>
      <c r="R149" s="41"/>
      <c r="S149" s="19"/>
      <c r="T149" s="41"/>
      <c r="U149" s="19"/>
      <c r="V149" s="41"/>
      <c r="W149" s="19"/>
      <c r="X149" s="41"/>
      <c r="Y149" s="19"/>
      <c r="Z149" s="40"/>
      <c r="AA149" s="19"/>
      <c r="AB149" s="41"/>
      <c r="AC149" s="19"/>
      <c r="AD149" s="41"/>
      <c r="AE149" s="19"/>
    </row>
    <row r="150" spans="1:31" ht="13.5" customHeight="1" x14ac:dyDescent="0.25">
      <c r="B150" s="9" t="s">
        <v>63</v>
      </c>
      <c r="E150" s="75">
        <f>SUM(E145:E149)</f>
        <v>0</v>
      </c>
      <c r="F150" s="41"/>
      <c r="G150" s="75">
        <f>SUM(G145:G149)</f>
        <v>0</v>
      </c>
      <c r="H150" s="41"/>
      <c r="I150" s="75">
        <f>SUM(I145:I149)</f>
        <v>0</v>
      </c>
      <c r="J150" s="41"/>
      <c r="K150" s="75">
        <f>SUM(K145:K149)</f>
        <v>0</v>
      </c>
      <c r="L150" s="41"/>
      <c r="M150" s="75">
        <f>SUM(M145:M149)</f>
        <v>0</v>
      </c>
      <c r="N150" s="41"/>
      <c r="O150" s="75">
        <f>SUM(O145:O149)</f>
        <v>0</v>
      </c>
      <c r="P150" s="41"/>
      <c r="Q150" s="75">
        <f>SUM(Q145:Q149)</f>
        <v>0</v>
      </c>
      <c r="R150" s="41"/>
      <c r="S150" s="75">
        <f>SUM(S145:S149)</f>
        <v>0</v>
      </c>
      <c r="T150" s="41"/>
      <c r="U150" s="75">
        <f>SUM(U145:U149)</f>
        <v>0</v>
      </c>
      <c r="V150" s="41"/>
      <c r="W150" s="75">
        <f>SUM(W145:W149)</f>
        <v>0</v>
      </c>
      <c r="X150" s="41"/>
      <c r="Y150" s="75">
        <f>SUM(Y145:Y149)</f>
        <v>0</v>
      </c>
      <c r="Z150" s="41"/>
      <c r="AA150" s="75">
        <f>SUM(AA145:AA149)</f>
        <v>0</v>
      </c>
      <c r="AB150" s="41"/>
      <c r="AC150" s="76">
        <f>SUM(AC145:AC149)</f>
        <v>0</v>
      </c>
      <c r="AD150" s="41"/>
      <c r="AE150" s="76">
        <f>SUM(AE145:AE149)</f>
        <v>0</v>
      </c>
    </row>
    <row r="151" spans="1:31" ht="13.5" customHeight="1" x14ac:dyDescent="0.25">
      <c r="A151" s="73"/>
      <c r="B151" s="73"/>
      <c r="C151" s="73"/>
      <c r="D151" s="73"/>
      <c r="E151" s="41"/>
      <c r="F151" s="41"/>
      <c r="G151" s="41"/>
      <c r="H151" s="41"/>
      <c r="I151" s="41"/>
      <c r="J151" s="41"/>
      <c r="K151" s="41"/>
      <c r="L151" s="41"/>
      <c r="M151" s="19"/>
      <c r="N151" s="41"/>
      <c r="O151" s="19"/>
      <c r="P151" s="41"/>
      <c r="Q151" s="19"/>
      <c r="R151" s="41"/>
      <c r="S151" s="19"/>
      <c r="T151" s="41"/>
      <c r="U151" s="19"/>
      <c r="V151" s="41"/>
      <c r="W151" s="19"/>
      <c r="X151" s="41"/>
      <c r="Y151" s="19"/>
      <c r="Z151" s="40"/>
      <c r="AA151" s="19"/>
      <c r="AB151" s="41"/>
      <c r="AC151" s="19"/>
      <c r="AD151" s="41"/>
      <c r="AE151" s="19"/>
    </row>
    <row r="152" spans="1:31" s="21" customFormat="1" ht="13.5" customHeight="1" x14ac:dyDescent="0.25">
      <c r="A152" s="97" t="s">
        <v>231</v>
      </c>
      <c r="B152" s="97"/>
      <c r="C152" s="97"/>
      <c r="D152" s="97"/>
      <c r="E152" s="41"/>
      <c r="F152" s="41"/>
      <c r="G152" s="41"/>
      <c r="H152" s="41"/>
      <c r="I152" s="41"/>
      <c r="J152" s="41"/>
      <c r="K152" s="41"/>
      <c r="L152" s="98"/>
      <c r="M152" s="97"/>
      <c r="N152" s="98"/>
      <c r="O152" s="97"/>
      <c r="P152" s="98"/>
      <c r="Q152" s="97"/>
      <c r="R152" s="98"/>
      <c r="S152" s="97"/>
      <c r="T152" s="98"/>
      <c r="U152" s="97"/>
      <c r="V152" s="98"/>
      <c r="W152" s="97"/>
      <c r="X152" s="98"/>
      <c r="Y152" s="97"/>
      <c r="Z152" s="98"/>
      <c r="AA152" s="97"/>
      <c r="AB152" s="98"/>
      <c r="AC152" s="97"/>
      <c r="AD152" s="98"/>
      <c r="AE152" s="97"/>
    </row>
    <row r="153" spans="1:31" ht="13.5" customHeight="1" x14ac:dyDescent="0.25">
      <c r="E153" s="63"/>
      <c r="F153" s="58"/>
      <c r="G153" s="63"/>
      <c r="H153" s="58"/>
      <c r="I153" s="63"/>
      <c r="J153" s="41"/>
      <c r="K153" s="57">
        <f>+E153-G153-I153</f>
        <v>0</v>
      </c>
      <c r="L153" s="41"/>
      <c r="M153" s="79"/>
      <c r="N153" s="41"/>
      <c r="O153" s="79"/>
      <c r="P153" s="41"/>
      <c r="Q153" s="79"/>
      <c r="R153" s="41"/>
      <c r="S153" s="79"/>
      <c r="T153" s="41"/>
      <c r="U153" s="79"/>
      <c r="V153" s="41"/>
      <c r="W153" s="79"/>
      <c r="X153" s="41"/>
      <c r="Y153" s="79"/>
      <c r="Z153" s="41"/>
      <c r="AA153" s="79"/>
      <c r="AB153" s="41"/>
      <c r="AC153" s="57">
        <f>K153-SUM(M153:AA153)</f>
        <v>0</v>
      </c>
      <c r="AD153" s="41"/>
      <c r="AE153" s="63"/>
    </row>
    <row r="154" spans="1:31" ht="13.5" customHeight="1" x14ac:dyDescent="0.25">
      <c r="E154" s="63"/>
      <c r="F154" s="58"/>
      <c r="G154" s="63"/>
      <c r="H154" s="58"/>
      <c r="I154" s="63"/>
      <c r="J154" s="41"/>
      <c r="K154" s="57">
        <f>+E154-G154-I154</f>
        <v>0</v>
      </c>
      <c r="L154" s="41"/>
      <c r="M154" s="79"/>
      <c r="N154" s="41"/>
      <c r="O154" s="79"/>
      <c r="P154" s="41"/>
      <c r="Q154" s="79"/>
      <c r="R154" s="41"/>
      <c r="S154" s="79"/>
      <c r="T154" s="41"/>
      <c r="U154" s="79"/>
      <c r="V154" s="41"/>
      <c r="W154" s="79"/>
      <c r="X154" s="41"/>
      <c r="Y154" s="79"/>
      <c r="Z154" s="41"/>
      <c r="AA154" s="79"/>
      <c r="AB154" s="41"/>
      <c r="AC154" s="57">
        <f>K154-SUM(M154:AA154)</f>
        <v>0</v>
      </c>
      <c r="AD154" s="41"/>
      <c r="AE154" s="63"/>
    </row>
    <row r="155" spans="1:31" ht="13.5" customHeight="1" x14ac:dyDescent="0.25">
      <c r="E155" s="63"/>
      <c r="F155" s="58"/>
      <c r="G155" s="63"/>
      <c r="H155" s="58"/>
      <c r="I155" s="63"/>
      <c r="J155" s="41"/>
      <c r="K155" s="57">
        <f>+E155-G155-I155</f>
        <v>0</v>
      </c>
      <c r="L155" s="41"/>
      <c r="M155" s="79"/>
      <c r="N155" s="41"/>
      <c r="O155" s="79"/>
      <c r="P155" s="41"/>
      <c r="Q155" s="79"/>
      <c r="R155" s="41"/>
      <c r="S155" s="79"/>
      <c r="T155" s="41"/>
      <c r="U155" s="79"/>
      <c r="V155" s="41"/>
      <c r="W155" s="79"/>
      <c r="X155" s="41"/>
      <c r="Y155" s="79"/>
      <c r="Z155" s="41"/>
      <c r="AA155" s="79"/>
      <c r="AB155" s="41"/>
      <c r="AC155" s="57">
        <f>K155-SUM(M155:AA155)</f>
        <v>0</v>
      </c>
      <c r="AD155" s="41"/>
      <c r="AE155" s="63"/>
    </row>
    <row r="156" spans="1:31" ht="13.5" customHeight="1" x14ac:dyDescent="0.25">
      <c r="E156" s="63"/>
      <c r="F156" s="58"/>
      <c r="G156" s="63"/>
      <c r="H156" s="58"/>
      <c r="I156" s="63"/>
      <c r="J156" s="41"/>
      <c r="K156" s="57">
        <f>+E156-G156-I156</f>
        <v>0</v>
      </c>
      <c r="L156" s="41"/>
      <c r="M156" s="79"/>
      <c r="N156" s="41"/>
      <c r="O156" s="79"/>
      <c r="P156" s="41"/>
      <c r="Q156" s="79"/>
      <c r="R156" s="41"/>
      <c r="S156" s="79"/>
      <c r="T156" s="41"/>
      <c r="U156" s="79"/>
      <c r="V156" s="41"/>
      <c r="W156" s="79"/>
      <c r="X156" s="41"/>
      <c r="Y156" s="79"/>
      <c r="Z156" s="41"/>
      <c r="AA156" s="79"/>
      <c r="AB156" s="41"/>
      <c r="AC156" s="57">
        <f>K156-SUM(M156:AA156)</f>
        <v>0</v>
      </c>
      <c r="AD156" s="41"/>
      <c r="AE156" s="63"/>
    </row>
    <row r="157" spans="1:31" ht="13.5" customHeight="1" x14ac:dyDescent="0.25">
      <c r="A157" s="73"/>
      <c r="B157" s="73"/>
      <c r="C157" s="73"/>
      <c r="D157" s="73"/>
      <c r="E157" s="58"/>
      <c r="F157" s="58"/>
      <c r="G157" s="58"/>
      <c r="H157" s="58"/>
      <c r="I157" s="58"/>
      <c r="J157" s="41"/>
      <c r="K157" s="58"/>
      <c r="L157" s="41"/>
      <c r="M157" s="19"/>
      <c r="N157" s="41"/>
      <c r="O157" s="19"/>
      <c r="P157" s="41"/>
      <c r="Q157" s="19"/>
      <c r="R157" s="41"/>
      <c r="S157" s="19"/>
      <c r="T157" s="41"/>
      <c r="U157" s="19"/>
      <c r="V157" s="41"/>
      <c r="W157" s="19"/>
      <c r="X157" s="41"/>
      <c r="Y157" s="19"/>
      <c r="Z157" s="40"/>
      <c r="AA157" s="19"/>
      <c r="AB157" s="41"/>
      <c r="AC157" s="19"/>
      <c r="AD157" s="41"/>
      <c r="AE157" s="19"/>
    </row>
    <row r="158" spans="1:31" ht="13.5" customHeight="1" x14ac:dyDescent="0.25">
      <c r="B158" s="9" t="s">
        <v>63</v>
      </c>
      <c r="E158" s="75">
        <f>SUM(E153:E157)</f>
        <v>0</v>
      </c>
      <c r="F158" s="41"/>
      <c r="G158" s="75">
        <f>SUM(G153:G157)</f>
        <v>0</v>
      </c>
      <c r="H158" s="41"/>
      <c r="I158" s="75">
        <f>SUM(I153:I157)</f>
        <v>0</v>
      </c>
      <c r="J158" s="41"/>
      <c r="K158" s="75">
        <f>SUM(K153:K157)</f>
        <v>0</v>
      </c>
      <c r="L158" s="41"/>
      <c r="M158" s="75">
        <f>SUM(M153:M157)</f>
        <v>0</v>
      </c>
      <c r="N158" s="41"/>
      <c r="O158" s="75">
        <f>SUM(O153:O157)</f>
        <v>0</v>
      </c>
      <c r="P158" s="41"/>
      <c r="Q158" s="75">
        <f>SUM(Q153:Q157)</f>
        <v>0</v>
      </c>
      <c r="R158" s="41"/>
      <c r="S158" s="75">
        <f>SUM(S153:S157)</f>
        <v>0</v>
      </c>
      <c r="T158" s="41"/>
      <c r="U158" s="75">
        <f>SUM(U153:U157)</f>
        <v>0</v>
      </c>
      <c r="V158" s="41"/>
      <c r="W158" s="75">
        <f>SUM(W153:W157)</f>
        <v>0</v>
      </c>
      <c r="X158" s="41"/>
      <c r="Y158" s="75">
        <f>SUM(Y153:Y157)</f>
        <v>0</v>
      </c>
      <c r="Z158" s="41"/>
      <c r="AA158" s="75">
        <f>SUM(AA153:AA157)</f>
        <v>0</v>
      </c>
      <c r="AB158" s="41"/>
      <c r="AC158" s="76">
        <f>SUM(AC153:AC157)</f>
        <v>0</v>
      </c>
      <c r="AD158" s="41"/>
      <c r="AE158" s="76">
        <f>SUM(AE153:AE157)</f>
        <v>0</v>
      </c>
    </row>
    <row r="159" spans="1:31" ht="13.5" customHeight="1" x14ac:dyDescent="0.25">
      <c r="A159" s="73"/>
      <c r="B159" s="73"/>
      <c r="C159" s="73"/>
      <c r="D159" s="73"/>
      <c r="E159" s="19"/>
      <c r="F159" s="40"/>
      <c r="G159" s="19"/>
      <c r="H159" s="40"/>
      <c r="I159" s="19"/>
      <c r="J159" s="40"/>
      <c r="K159" s="19"/>
      <c r="L159" s="41"/>
      <c r="M159" s="19"/>
      <c r="N159" s="41"/>
      <c r="O159" s="19"/>
      <c r="P159" s="41"/>
      <c r="Q159" s="19"/>
      <c r="R159" s="41"/>
      <c r="S159" s="19"/>
      <c r="T159" s="41"/>
      <c r="U159" s="19"/>
      <c r="V159" s="41"/>
      <c r="W159" s="19"/>
      <c r="X159" s="41"/>
      <c r="Y159" s="19"/>
      <c r="Z159" s="40"/>
      <c r="AA159" s="19"/>
      <c r="AB159" s="41"/>
      <c r="AC159" s="19"/>
      <c r="AD159" s="41"/>
      <c r="AE159" s="19"/>
    </row>
    <row r="160" spans="1:31" ht="13.5" customHeight="1" x14ac:dyDescent="0.25">
      <c r="B160" s="9" t="s">
        <v>79</v>
      </c>
      <c r="E160" s="75">
        <f>+E25+E35+E46+E56+E58+E69+E77+E85+E93+E102+E110+E118+E126+E134+E142+E150+E158</f>
        <v>0</v>
      </c>
      <c r="F160" s="41"/>
      <c r="G160" s="75">
        <f>+G25+G35+G46+G56+G58+G69+G77+G85+G93+G102+G110+G118+G126+G134+G142+G150+G158</f>
        <v>0</v>
      </c>
      <c r="H160" s="41"/>
      <c r="I160" s="75">
        <f>+I25+I35+I46+I56+I58+I69+I77+I85+I93+I102+I110+I118+I126+I134+I142+I150+I158</f>
        <v>0</v>
      </c>
      <c r="J160" s="41"/>
      <c r="K160" s="75">
        <f>+K25+K35+K46+K56+K58+K69+K77+K85+K93+K102+K110+K118+K126+K134+K142+K150+K158</f>
        <v>0</v>
      </c>
      <c r="L160" s="41"/>
      <c r="M160" s="75">
        <f>M118+M158+M150+M142+M134+M126+M110+M102+M93+M85+M77+M69+M58+M56+M46+M35+M25</f>
        <v>0</v>
      </c>
      <c r="N160" s="41"/>
      <c r="O160" s="75">
        <f>O118+O158+O150+O142+O134+O126+O110+O102+O93+O85+O77+O69+O58+O56+O46+O35+O25</f>
        <v>0</v>
      </c>
      <c r="P160" s="41"/>
      <c r="Q160" s="75">
        <f>Q118+Q158+Q150+Q142+Q134+Q126+Q110+Q102+Q93+Q85+Q77+Q69+Q58+Q56+Q46+Q35+Q25</f>
        <v>0</v>
      </c>
      <c r="R160" s="41"/>
      <c r="S160" s="75">
        <f>S118+S158+S150+S142+S134+S126+S110+S102+S93+S85+S77+S69+S58+S56+S46+S35+S25</f>
        <v>0</v>
      </c>
      <c r="T160" s="41"/>
      <c r="U160" s="75">
        <f>U118+U158+U150+U142+U134+U126+U110+U102+U93+U85+U77+U69+U58+U56+U46+U35+U25</f>
        <v>0</v>
      </c>
      <c r="V160" s="41"/>
      <c r="W160" s="75">
        <f>W118+W158+W150+W142+W134+W126+W110+W102+W93+W85+W77+W69+W58+W56+W46+W35+W25</f>
        <v>0</v>
      </c>
      <c r="X160" s="41"/>
      <c r="Y160" s="75">
        <f>Y118+Y158+Y150+Y142+Y134+Y126+Y110+Y102+Y93+Y85+Y77+Y69+Y58+Y56+Y46+Y35+Y25</f>
        <v>0</v>
      </c>
      <c r="Z160" s="41"/>
      <c r="AA160" s="75">
        <f>AA118+AA158+AA150+AA142+AA134+AA126+AA110+AA102+AA93+AA85+AA77+AA69+AA58+AA56+AA46+AA35+AA25</f>
        <v>0</v>
      </c>
      <c r="AB160" s="41"/>
      <c r="AC160" s="75">
        <f>AC158+AC150+AC142+AC134+AC126++AC118+AC110+AC102+AC93+AC85+AC77+AC69+AC58+AC56+AC46+AC35+AC25</f>
        <v>0</v>
      </c>
      <c r="AD160" s="41"/>
      <c r="AE160" s="75">
        <f>AE158+AE150+AE142+AE134+AE126+AE118+AE110+AE102+AE93+AE85+AE77+AE69+AE58+AE56+AE46+AE35+AE25</f>
        <v>0</v>
      </c>
    </row>
    <row r="161" spans="1:31" ht="13.5" customHeight="1" x14ac:dyDescent="0.25">
      <c r="E161" s="14"/>
      <c r="F161" s="41"/>
      <c r="G161" s="14"/>
      <c r="H161" s="41"/>
      <c r="I161" s="14"/>
      <c r="J161" s="41"/>
      <c r="K161" s="265" t="s">
        <v>169</v>
      </c>
      <c r="L161" s="41"/>
      <c r="M161" s="14"/>
      <c r="N161" s="41"/>
      <c r="O161" s="14"/>
      <c r="P161" s="41"/>
      <c r="Q161" s="14"/>
      <c r="R161" s="41"/>
      <c r="S161" s="14"/>
      <c r="T161" s="41"/>
      <c r="U161" s="14"/>
      <c r="V161" s="41"/>
      <c r="W161" s="14"/>
      <c r="X161" s="41"/>
      <c r="Y161" s="14"/>
      <c r="Z161" s="41"/>
      <c r="AA161" s="14"/>
      <c r="AB161" s="40"/>
      <c r="AC161" s="14"/>
      <c r="AD161" s="40"/>
      <c r="AE161" s="14"/>
    </row>
    <row r="162" spans="1:31" ht="16.5" customHeight="1" x14ac:dyDescent="0.25">
      <c r="A162" s="13" t="s">
        <v>232</v>
      </c>
      <c r="E162" s="58"/>
      <c r="F162" s="58"/>
      <c r="H162" s="58"/>
      <c r="J162" s="41"/>
      <c r="K162" s="205" t="s">
        <v>357</v>
      </c>
      <c r="L162" s="41"/>
      <c r="N162" s="41"/>
      <c r="P162" s="41"/>
      <c r="R162" s="41"/>
      <c r="T162" s="41"/>
      <c r="V162" s="41"/>
      <c r="X162" s="41"/>
      <c r="Z162" s="41"/>
      <c r="AB162" s="41"/>
      <c r="AD162" s="41"/>
    </row>
    <row r="163" spans="1:31" ht="16.5" customHeight="1" x14ac:dyDescent="0.25">
      <c r="A163" s="13"/>
      <c r="E163" s="58"/>
      <c r="F163" s="58"/>
      <c r="H163" s="58"/>
      <c r="J163" s="41"/>
      <c r="L163" s="41"/>
      <c r="N163" s="41"/>
      <c r="P163" s="41"/>
      <c r="R163" s="41"/>
      <c r="T163" s="41"/>
      <c r="V163" s="41"/>
      <c r="X163" s="41"/>
      <c r="Z163" s="41"/>
      <c r="AB163" s="41"/>
      <c r="AD163" s="41"/>
    </row>
    <row r="164" spans="1:31" ht="13.5" customHeight="1" x14ac:dyDescent="0.25">
      <c r="B164" s="9" t="s">
        <v>340</v>
      </c>
      <c r="E164" s="63"/>
      <c r="F164" s="58"/>
      <c r="G164" s="63"/>
      <c r="H164" s="58"/>
      <c r="I164" s="63"/>
      <c r="J164" s="41"/>
      <c r="K164" s="57">
        <f>+E164-G164-I164</f>
        <v>0</v>
      </c>
      <c r="L164" s="41"/>
      <c r="M164" s="63"/>
      <c r="O164" s="63"/>
      <c r="Q164" s="63" t="s">
        <v>332</v>
      </c>
      <c r="R164" s="41"/>
      <c r="S164" s="63"/>
      <c r="T164" s="41"/>
      <c r="U164" s="63"/>
      <c r="V164" s="41"/>
      <c r="W164" s="63"/>
      <c r="X164" s="41"/>
      <c r="Y164" s="63"/>
      <c r="Z164" s="41"/>
      <c r="AA164" s="63"/>
      <c r="AB164" s="41"/>
      <c r="AC164" s="57">
        <f>K164-SUM(M164:AA164)</f>
        <v>0</v>
      </c>
      <c r="AD164" s="41"/>
      <c r="AE164" s="63"/>
    </row>
    <row r="165" spans="1:31" ht="13.5" customHeight="1" x14ac:dyDescent="0.25">
      <c r="B165" s="9" t="s">
        <v>341</v>
      </c>
      <c r="E165" s="63"/>
      <c r="F165" s="58"/>
      <c r="G165" s="63"/>
      <c r="H165" s="58"/>
      <c r="I165" s="63"/>
      <c r="J165" s="41"/>
      <c r="K165" s="57">
        <f>+E165-G165-I165</f>
        <v>0</v>
      </c>
      <c r="L165" s="41"/>
      <c r="M165" s="63"/>
      <c r="O165" s="63"/>
      <c r="Q165" s="63" t="s">
        <v>332</v>
      </c>
      <c r="R165" s="41"/>
      <c r="S165" s="63"/>
      <c r="T165" s="41"/>
      <c r="U165" s="63"/>
      <c r="V165" s="41"/>
      <c r="W165" s="63"/>
      <c r="X165" s="41"/>
      <c r="Y165" s="63"/>
      <c r="Z165" s="41"/>
      <c r="AA165" s="63"/>
      <c r="AB165" s="41"/>
      <c r="AC165" s="57">
        <f>K165-SUM(M165:AA165)</f>
        <v>0</v>
      </c>
      <c r="AD165" s="41"/>
      <c r="AE165" s="63"/>
    </row>
    <row r="166" spans="1:31" ht="13.5" customHeight="1" x14ac:dyDescent="0.25">
      <c r="B166" s="9" t="s">
        <v>342</v>
      </c>
      <c r="E166" s="63"/>
      <c r="F166" s="58"/>
      <c r="G166" s="63"/>
      <c r="H166" s="58"/>
      <c r="I166" s="63"/>
      <c r="J166" s="41"/>
      <c r="K166" s="57">
        <f>+E166-G166-I166</f>
        <v>0</v>
      </c>
      <c r="L166" s="41"/>
      <c r="M166" s="63"/>
      <c r="O166" s="63"/>
      <c r="Q166" s="63" t="s">
        <v>332</v>
      </c>
      <c r="R166" s="41"/>
      <c r="S166" s="63"/>
      <c r="T166" s="41"/>
      <c r="U166" s="63"/>
      <c r="V166" s="41"/>
      <c r="W166" s="63"/>
      <c r="X166" s="41"/>
      <c r="Y166" s="63"/>
      <c r="Z166" s="41"/>
      <c r="AA166" s="63"/>
      <c r="AB166" s="41"/>
      <c r="AC166" s="57">
        <f>K166-SUM(M166:AA166)</f>
        <v>0</v>
      </c>
      <c r="AD166" s="41"/>
      <c r="AE166" s="63"/>
    </row>
    <row r="167" spans="1:31" ht="13.5" customHeight="1" x14ac:dyDescent="0.25">
      <c r="B167" s="9" t="s">
        <v>343</v>
      </c>
      <c r="E167" s="63"/>
      <c r="F167" s="58"/>
      <c r="G167" s="63"/>
      <c r="H167" s="58"/>
      <c r="I167" s="63"/>
      <c r="J167" s="41"/>
      <c r="K167" s="57">
        <f>+E167-G167-I167</f>
        <v>0</v>
      </c>
      <c r="L167" s="41"/>
      <c r="M167" s="63"/>
      <c r="O167" s="63"/>
      <c r="Q167" s="63" t="s">
        <v>332</v>
      </c>
      <c r="R167" s="41"/>
      <c r="S167" s="63"/>
      <c r="T167" s="41"/>
      <c r="U167" s="63"/>
      <c r="V167" s="41"/>
      <c r="W167" s="63"/>
      <c r="X167" s="41"/>
      <c r="Y167" s="63"/>
      <c r="Z167" s="41"/>
      <c r="AA167" s="63"/>
      <c r="AB167" s="41"/>
      <c r="AC167" s="57">
        <f>K167-SUM(M167:AA167)</f>
        <v>0</v>
      </c>
      <c r="AD167" s="41"/>
      <c r="AE167" s="63"/>
    </row>
    <row r="168" spans="1:31" ht="12.75" customHeight="1" x14ac:dyDescent="0.25">
      <c r="E168" s="12"/>
      <c r="F168" s="41"/>
      <c r="G168" s="12"/>
      <c r="H168" s="41"/>
      <c r="I168" s="12"/>
      <c r="J168" s="41"/>
      <c r="K168" s="12"/>
      <c r="L168" s="41"/>
      <c r="N168" s="41"/>
      <c r="P168" s="41"/>
      <c r="R168" s="41"/>
      <c r="T168" s="41"/>
      <c r="V168" s="41"/>
      <c r="X168" s="41"/>
      <c r="Z168" s="41"/>
      <c r="AB168" s="41"/>
      <c r="AD168" s="41"/>
    </row>
    <row r="169" spans="1:31" ht="13.5" customHeight="1" x14ac:dyDescent="0.25">
      <c r="B169" s="9" t="s">
        <v>233</v>
      </c>
      <c r="E169" s="57">
        <f>SUM(E164:E168)</f>
        <v>0</v>
      </c>
      <c r="F169" s="41"/>
      <c r="G169" s="57">
        <f>SUM(G164:G168)</f>
        <v>0</v>
      </c>
      <c r="H169" s="41"/>
      <c r="I169" s="57">
        <f>SUM(I164:I168)</f>
        <v>0</v>
      </c>
      <c r="J169" s="41"/>
      <c r="K169" s="57">
        <f>SUM(K164:K168)</f>
        <v>0</v>
      </c>
      <c r="L169" s="41"/>
      <c r="M169" s="75">
        <f>SUM(M164:M168)</f>
        <v>0</v>
      </c>
      <c r="N169" s="41"/>
      <c r="O169" s="75">
        <f>SUM(O164:O168)</f>
        <v>0</v>
      </c>
      <c r="P169" s="41"/>
      <c r="Q169" s="75">
        <f>SUM(Q164:Q168)</f>
        <v>0</v>
      </c>
      <c r="R169" s="41"/>
      <c r="S169" s="75">
        <f>SUM(S164:S168)</f>
        <v>0</v>
      </c>
      <c r="T169" s="41"/>
      <c r="U169" s="75">
        <f>SUM(U164:U168)</f>
        <v>0</v>
      </c>
      <c r="V169" s="41"/>
      <c r="W169" s="75">
        <f>SUM(W164:W168)</f>
        <v>0</v>
      </c>
      <c r="X169" s="41"/>
      <c r="Y169" s="75">
        <f>SUM(Y164:Y168)</f>
        <v>0</v>
      </c>
      <c r="Z169" s="41"/>
      <c r="AA169" s="75">
        <f>SUM(AA164:AA168)</f>
        <v>0</v>
      </c>
      <c r="AB169" s="41"/>
      <c r="AC169" s="76">
        <f>SUM(AC164:AC168)</f>
        <v>0</v>
      </c>
      <c r="AD169" s="41"/>
      <c r="AE169" s="76">
        <f>SUM(AE164:AE168)</f>
        <v>0</v>
      </c>
    </row>
    <row r="170" spans="1:31" ht="13.5" customHeight="1" x14ac:dyDescent="0.25">
      <c r="E170" s="41"/>
      <c r="F170" s="41"/>
      <c r="G170" s="41"/>
      <c r="H170" s="41"/>
      <c r="I170" s="41"/>
      <c r="J170" s="41"/>
      <c r="K170" s="41"/>
      <c r="L170" s="41"/>
      <c r="N170" s="41"/>
      <c r="P170" s="41"/>
      <c r="R170" s="41"/>
      <c r="T170" s="41"/>
      <c r="V170" s="41"/>
      <c r="X170" s="41"/>
      <c r="Z170" s="41"/>
      <c r="AB170" s="41"/>
      <c r="AD170" s="41"/>
    </row>
    <row r="171" spans="1:31" ht="13.5" customHeight="1" x14ac:dyDescent="0.25">
      <c r="A171" s="13" t="s">
        <v>234</v>
      </c>
      <c r="E171" s="41"/>
      <c r="F171" s="41"/>
      <c r="G171" s="41"/>
      <c r="H171" s="41"/>
      <c r="I171" s="41"/>
      <c r="J171" s="41"/>
      <c r="K171" s="41"/>
      <c r="L171" s="41"/>
      <c r="N171" s="41"/>
      <c r="P171" s="41"/>
      <c r="R171" s="41"/>
      <c r="T171" s="41"/>
      <c r="V171" s="41"/>
      <c r="X171" s="41"/>
      <c r="Z171" s="41"/>
      <c r="AB171" s="41"/>
      <c r="AD171" s="41"/>
    </row>
    <row r="172" spans="1:31" ht="13.5" customHeight="1" x14ac:dyDescent="0.25">
      <c r="E172" s="63"/>
      <c r="F172" s="58"/>
      <c r="G172" s="63"/>
      <c r="H172" s="58"/>
      <c r="I172" s="63"/>
      <c r="J172" s="41"/>
      <c r="K172" s="57">
        <f>+E172-G172-I172</f>
        <v>0</v>
      </c>
      <c r="L172" s="41"/>
      <c r="M172" s="63"/>
      <c r="N172" s="41"/>
      <c r="O172" s="63"/>
      <c r="P172" s="41"/>
      <c r="Q172" s="63"/>
      <c r="R172" s="41"/>
      <c r="S172" s="63"/>
      <c r="T172" s="41"/>
      <c r="U172" s="63"/>
      <c r="V172" s="41"/>
      <c r="W172" s="63"/>
      <c r="X172" s="41"/>
      <c r="Y172" s="63"/>
      <c r="Z172" s="41"/>
      <c r="AA172" s="63"/>
      <c r="AB172" s="41"/>
      <c r="AC172" s="57">
        <f>K172-SUM(M172:AA172)</f>
        <v>0</v>
      </c>
      <c r="AD172" s="41"/>
      <c r="AE172" s="63"/>
    </row>
    <row r="173" spans="1:31" ht="13.5" customHeight="1" x14ac:dyDescent="0.25">
      <c r="E173" s="63"/>
      <c r="F173" s="58"/>
      <c r="G173" s="63"/>
      <c r="H173" s="58"/>
      <c r="I173" s="63"/>
      <c r="J173" s="41"/>
      <c r="K173" s="57">
        <f>+E173-G173-I173</f>
        <v>0</v>
      </c>
      <c r="L173" s="41"/>
      <c r="M173" s="63"/>
      <c r="N173" s="41"/>
      <c r="O173" s="63"/>
      <c r="P173" s="41"/>
      <c r="Q173" s="63"/>
      <c r="R173" s="41"/>
      <c r="S173" s="63"/>
      <c r="T173" s="41"/>
      <c r="U173" s="63"/>
      <c r="V173" s="41"/>
      <c r="W173" s="63"/>
      <c r="X173" s="41"/>
      <c r="Y173" s="63"/>
      <c r="Z173" s="41"/>
      <c r="AA173" s="63"/>
      <c r="AB173" s="41"/>
      <c r="AC173" s="57">
        <f>K173-SUM(M173:AA173)</f>
        <v>0</v>
      </c>
      <c r="AD173" s="41"/>
      <c r="AE173" s="63"/>
    </row>
    <row r="174" spans="1:31" ht="13.5" customHeight="1" x14ac:dyDescent="0.25">
      <c r="E174" s="63"/>
      <c r="F174" s="58"/>
      <c r="G174" s="63"/>
      <c r="H174" s="58"/>
      <c r="I174" s="63"/>
      <c r="J174" s="41"/>
      <c r="K174" s="57">
        <f>+E174-G174-I174</f>
        <v>0</v>
      </c>
      <c r="L174" s="41"/>
      <c r="M174" s="63"/>
      <c r="N174" s="41"/>
      <c r="O174" s="63"/>
      <c r="P174" s="41"/>
      <c r="Q174" s="63"/>
      <c r="R174" s="41"/>
      <c r="S174" s="63"/>
      <c r="T174" s="41"/>
      <c r="U174" s="63"/>
      <c r="V174" s="41"/>
      <c r="W174" s="63"/>
      <c r="X174" s="41"/>
      <c r="Y174" s="63"/>
      <c r="Z174" s="41"/>
      <c r="AA174" s="63"/>
      <c r="AB174" s="41"/>
      <c r="AC174" s="57">
        <f>K174-SUM(M174:AA174)</f>
        <v>0</v>
      </c>
      <c r="AD174" s="41"/>
      <c r="AE174" s="63"/>
    </row>
    <row r="175" spans="1:31" ht="13.5" customHeight="1" x14ac:dyDescent="0.25">
      <c r="E175" s="63"/>
      <c r="F175" s="58"/>
      <c r="G175" s="63"/>
      <c r="H175" s="58"/>
      <c r="I175" s="63"/>
      <c r="J175" s="41"/>
      <c r="K175" s="57">
        <f>+E175-G175-I175</f>
        <v>0</v>
      </c>
      <c r="L175" s="41"/>
      <c r="M175" s="63"/>
      <c r="N175" s="41"/>
      <c r="O175" s="63"/>
      <c r="P175" s="41"/>
      <c r="Q175" s="63"/>
      <c r="R175" s="41"/>
      <c r="S175" s="63"/>
      <c r="T175" s="41"/>
      <c r="U175" s="63"/>
      <c r="V175" s="41"/>
      <c r="W175" s="63"/>
      <c r="X175" s="41"/>
      <c r="Y175" s="63"/>
      <c r="Z175" s="41"/>
      <c r="AA175" s="63"/>
      <c r="AB175" s="41"/>
      <c r="AC175" s="57">
        <f>K175-SUM(M175:AA175)</f>
        <v>0</v>
      </c>
      <c r="AD175" s="41"/>
      <c r="AE175" s="63"/>
    </row>
    <row r="176" spans="1:31" ht="13.5" customHeight="1" x14ac:dyDescent="0.25">
      <c r="E176" s="12"/>
      <c r="F176" s="41"/>
      <c r="G176" s="12"/>
      <c r="H176" s="41"/>
      <c r="I176" s="12"/>
      <c r="J176" s="41"/>
      <c r="K176" s="12"/>
      <c r="L176" s="41"/>
      <c r="N176" s="41"/>
      <c r="P176" s="41"/>
      <c r="R176" s="41"/>
      <c r="T176" s="41"/>
      <c r="V176" s="41"/>
      <c r="X176" s="41"/>
      <c r="Z176" s="41"/>
      <c r="AB176" s="41"/>
      <c r="AD176" s="41"/>
    </row>
    <row r="177" spans="1:31" ht="13.5" customHeight="1" x14ac:dyDescent="0.25">
      <c r="B177" s="9" t="s">
        <v>235</v>
      </c>
      <c r="E177" s="57">
        <f>SUM(E172:E176)</f>
        <v>0</v>
      </c>
      <c r="F177" s="41"/>
      <c r="G177" s="57">
        <f>SUM(G172:G176)</f>
        <v>0</v>
      </c>
      <c r="H177" s="41"/>
      <c r="I177" s="57">
        <f>SUM(I172:I176)</f>
        <v>0</v>
      </c>
      <c r="J177" s="41"/>
      <c r="K177" s="57">
        <f>SUM(K172:K176)</f>
        <v>0</v>
      </c>
      <c r="L177" s="41"/>
      <c r="M177" s="75">
        <f>SUM(M170:M176)</f>
        <v>0</v>
      </c>
      <c r="N177" s="41"/>
      <c r="O177" s="75">
        <f>SUM(O172:O176)</f>
        <v>0</v>
      </c>
      <c r="P177" s="41"/>
      <c r="Q177" s="75">
        <f>SUM(Q172:Q176)</f>
        <v>0</v>
      </c>
      <c r="R177" s="41"/>
      <c r="S177" s="75">
        <f>SUM(S172:S176)</f>
        <v>0</v>
      </c>
      <c r="T177" s="41"/>
      <c r="U177" s="75">
        <f>SUM(U172:U176)</f>
        <v>0</v>
      </c>
      <c r="V177" s="41"/>
      <c r="W177" s="75">
        <f>SUM(W172:W176)</f>
        <v>0</v>
      </c>
      <c r="X177" s="41"/>
      <c r="Y177" s="75">
        <f>SUM(Y172:Y176)</f>
        <v>0</v>
      </c>
      <c r="Z177" s="41"/>
      <c r="AA177" s="75">
        <f>SUM(AA172:AA176)</f>
        <v>0</v>
      </c>
      <c r="AB177" s="41"/>
      <c r="AC177" s="76">
        <f>SUM(AC172:AC176)</f>
        <v>0</v>
      </c>
      <c r="AD177" s="41"/>
      <c r="AE177" s="76">
        <f>SUM(AE172:AE176)</f>
        <v>0</v>
      </c>
    </row>
    <row r="178" spans="1:31" ht="13.5" customHeight="1" x14ac:dyDescent="0.25">
      <c r="L178" s="41"/>
      <c r="N178" s="41"/>
      <c r="P178" s="41"/>
      <c r="R178" s="41"/>
      <c r="T178" s="41"/>
      <c r="V178" s="41"/>
      <c r="X178" s="41"/>
      <c r="Z178" s="41"/>
      <c r="AB178" s="41"/>
      <c r="AD178" s="41"/>
    </row>
    <row r="179" spans="1:31" ht="13.5" customHeight="1" x14ac:dyDescent="0.25">
      <c r="A179" s="13" t="s">
        <v>236</v>
      </c>
      <c r="E179" s="41"/>
      <c r="F179" s="41"/>
      <c r="G179" s="41"/>
      <c r="H179" s="41"/>
      <c r="I179" s="41"/>
      <c r="J179" s="41"/>
      <c r="K179" s="41"/>
      <c r="L179" s="41"/>
      <c r="N179" s="41"/>
      <c r="P179" s="41"/>
      <c r="R179" s="41"/>
      <c r="T179" s="41"/>
      <c r="V179" s="41"/>
      <c r="X179" s="41"/>
      <c r="Z179" s="41"/>
      <c r="AB179" s="41"/>
      <c r="AD179" s="41"/>
    </row>
    <row r="180" spans="1:31" ht="13.5" customHeight="1" x14ac:dyDescent="0.25">
      <c r="E180" s="79"/>
      <c r="F180" s="41"/>
      <c r="G180" s="79"/>
      <c r="H180" s="41"/>
      <c r="I180" s="79"/>
      <c r="J180" s="41"/>
      <c r="K180" s="57">
        <f>+E180-G180-I180</f>
        <v>0</v>
      </c>
      <c r="L180" s="41"/>
      <c r="M180" s="63"/>
      <c r="N180" s="41"/>
      <c r="O180" s="63"/>
      <c r="P180" s="41"/>
      <c r="Q180" s="63"/>
      <c r="R180" s="41"/>
      <c r="S180" s="63"/>
      <c r="T180" s="41"/>
      <c r="U180" s="63"/>
      <c r="V180" s="41"/>
      <c r="W180" s="63"/>
      <c r="X180" s="41"/>
      <c r="Y180" s="63"/>
      <c r="Z180" s="41"/>
      <c r="AA180" s="63"/>
      <c r="AB180" s="41"/>
      <c r="AC180" s="57">
        <f>K180-SUM(M180:AA180)</f>
        <v>0</v>
      </c>
      <c r="AD180" s="41"/>
      <c r="AE180" s="63"/>
    </row>
    <row r="181" spans="1:31" ht="13.5" customHeight="1" x14ac:dyDescent="0.25">
      <c r="E181" s="63"/>
      <c r="F181" s="58"/>
      <c r="G181" s="63"/>
      <c r="H181" s="58"/>
      <c r="I181" s="63"/>
      <c r="J181" s="41"/>
      <c r="K181" s="57">
        <f>+E181-G181-I181</f>
        <v>0</v>
      </c>
      <c r="L181" s="41"/>
      <c r="M181" s="63"/>
      <c r="N181" s="41"/>
      <c r="O181" s="63"/>
      <c r="P181" s="41"/>
      <c r="Q181" s="63"/>
      <c r="R181" s="41"/>
      <c r="S181" s="63"/>
      <c r="T181" s="41"/>
      <c r="U181" s="63"/>
      <c r="V181" s="41"/>
      <c r="W181" s="63"/>
      <c r="X181" s="41"/>
      <c r="Y181" s="63"/>
      <c r="Z181" s="41"/>
      <c r="AA181" s="63"/>
      <c r="AB181" s="41"/>
      <c r="AC181" s="57">
        <f>K181-SUM(M181:AA181)</f>
        <v>0</v>
      </c>
      <c r="AD181" s="41"/>
      <c r="AE181" s="63"/>
    </row>
    <row r="182" spans="1:31" ht="13.5" customHeight="1" x14ac:dyDescent="0.25">
      <c r="E182" s="63"/>
      <c r="F182" s="58"/>
      <c r="G182" s="63"/>
      <c r="H182" s="58"/>
      <c r="I182" s="63"/>
      <c r="J182" s="41"/>
      <c r="K182" s="57">
        <f>+E182-G182-I182</f>
        <v>0</v>
      </c>
      <c r="L182" s="41"/>
      <c r="M182" s="63"/>
      <c r="N182" s="41"/>
      <c r="O182" s="63"/>
      <c r="P182" s="41"/>
      <c r="Q182" s="63"/>
      <c r="R182" s="41"/>
      <c r="S182" s="63"/>
      <c r="T182" s="41"/>
      <c r="U182" s="63"/>
      <c r="V182" s="41"/>
      <c r="W182" s="63"/>
      <c r="X182" s="41"/>
      <c r="Y182" s="63"/>
      <c r="Z182" s="41"/>
      <c r="AA182" s="63"/>
      <c r="AB182" s="41"/>
      <c r="AC182" s="57">
        <f>K182-SUM(M182:AA182)</f>
        <v>0</v>
      </c>
      <c r="AD182" s="41"/>
      <c r="AE182" s="63"/>
    </row>
    <row r="183" spans="1:31" ht="13.5" customHeight="1" x14ac:dyDescent="0.25">
      <c r="E183" s="63"/>
      <c r="F183" s="58"/>
      <c r="G183" s="63"/>
      <c r="H183" s="58"/>
      <c r="I183" s="63"/>
      <c r="J183" s="41"/>
      <c r="K183" s="57">
        <f>+E183-G183-I183</f>
        <v>0</v>
      </c>
      <c r="L183" s="41"/>
      <c r="M183" s="63"/>
      <c r="N183" s="41"/>
      <c r="O183" s="63"/>
      <c r="P183" s="41"/>
      <c r="Q183" s="63"/>
      <c r="R183" s="41"/>
      <c r="S183" s="63"/>
      <c r="T183" s="41"/>
      <c r="U183" s="63"/>
      <c r="V183" s="41"/>
      <c r="W183" s="63"/>
      <c r="X183" s="41"/>
      <c r="Y183" s="63"/>
      <c r="Z183" s="41"/>
      <c r="AA183" s="63"/>
      <c r="AB183" s="41"/>
      <c r="AC183" s="57">
        <f>K183-SUM(M183:AA183)</f>
        <v>0</v>
      </c>
      <c r="AD183" s="41"/>
      <c r="AE183" s="63"/>
    </row>
    <row r="184" spans="1:31" ht="13.5" customHeight="1" x14ac:dyDescent="0.25">
      <c r="E184" s="12"/>
      <c r="F184" s="41"/>
      <c r="G184" s="12"/>
      <c r="H184" s="41"/>
      <c r="I184" s="12"/>
      <c r="J184" s="41"/>
      <c r="K184" s="12"/>
      <c r="L184" s="41"/>
      <c r="N184" s="41"/>
      <c r="P184" s="41"/>
      <c r="R184" s="41"/>
      <c r="T184" s="41"/>
      <c r="V184" s="41"/>
      <c r="X184" s="41"/>
      <c r="Z184" s="41"/>
      <c r="AB184" s="41"/>
      <c r="AD184" s="41"/>
    </row>
    <row r="185" spans="1:31" ht="13.5" customHeight="1" x14ac:dyDescent="0.25">
      <c r="B185" s="9" t="s">
        <v>237</v>
      </c>
      <c r="E185" s="75">
        <f>SUM(E180:E184)</f>
        <v>0</v>
      </c>
      <c r="F185" s="41"/>
      <c r="G185" s="75">
        <f>SUM(G180:G184)</f>
        <v>0</v>
      </c>
      <c r="H185" s="41"/>
      <c r="I185" s="75">
        <f>SUM(I180:I184)</f>
        <v>0</v>
      </c>
      <c r="J185" s="41"/>
      <c r="K185" s="75">
        <f>SUM(K180:K184)</f>
        <v>0</v>
      </c>
      <c r="L185" s="41"/>
      <c r="M185" s="75">
        <f>SUM(M178:M184)</f>
        <v>0</v>
      </c>
      <c r="N185" s="41"/>
      <c r="O185" s="75">
        <f>SUM(O180:O184)</f>
        <v>0</v>
      </c>
      <c r="P185" s="41"/>
      <c r="Q185" s="75">
        <f>SUM(Q180:Q184)</f>
        <v>0</v>
      </c>
      <c r="R185" s="41"/>
      <c r="S185" s="75">
        <f>SUM(S180:S184)</f>
        <v>0</v>
      </c>
      <c r="T185" s="41"/>
      <c r="U185" s="75">
        <f>SUM(U180:U184)</f>
        <v>0</v>
      </c>
      <c r="V185" s="41"/>
      <c r="W185" s="75">
        <f>SUM(W180:W184)</f>
        <v>0</v>
      </c>
      <c r="X185" s="41"/>
      <c r="Y185" s="75">
        <f>SUM(Y180:Y184)</f>
        <v>0</v>
      </c>
      <c r="Z185" s="41"/>
      <c r="AA185" s="75">
        <f>SUM(AA180:AA184)</f>
        <v>0</v>
      </c>
      <c r="AB185" s="41"/>
      <c r="AC185" s="76">
        <f>SUM(AC180:AC184)</f>
        <v>0</v>
      </c>
      <c r="AD185" s="41"/>
      <c r="AE185" s="76">
        <f>SUM(AE180:AE184)</f>
        <v>0</v>
      </c>
    </row>
    <row r="186" spans="1:31" ht="13.5" customHeight="1" x14ac:dyDescent="0.25">
      <c r="E186" s="41"/>
      <c r="F186" s="41"/>
      <c r="G186" s="41"/>
      <c r="H186" s="41"/>
      <c r="I186" s="41"/>
      <c r="J186" s="41"/>
      <c r="K186" s="41"/>
      <c r="L186" s="41"/>
      <c r="N186" s="41"/>
      <c r="P186" s="41"/>
      <c r="R186" s="41"/>
      <c r="T186" s="41"/>
      <c r="V186" s="41"/>
      <c r="X186" s="41"/>
      <c r="Z186" s="41"/>
      <c r="AB186" s="41"/>
      <c r="AD186" s="41"/>
    </row>
    <row r="187" spans="1:31" ht="13.5" customHeight="1" thickBot="1" x14ac:dyDescent="0.3">
      <c r="A187" s="13"/>
      <c r="B187" s="9" t="s">
        <v>288</v>
      </c>
      <c r="E187" s="75">
        <f>+E185+E177+E169+E160</f>
        <v>0</v>
      </c>
      <c r="F187" s="41"/>
      <c r="G187" s="56">
        <f>+G185+G177+G169+G160</f>
        <v>0</v>
      </c>
      <c r="H187" s="41"/>
      <c r="I187" s="56">
        <f>+I185+I177+I169+I160</f>
        <v>0</v>
      </c>
      <c r="J187" s="41"/>
      <c r="K187" s="56">
        <f>+K185+K177+K169+K160</f>
        <v>0</v>
      </c>
      <c r="L187" s="41"/>
      <c r="M187" s="75">
        <f>+M185+M177+M169+M160</f>
        <v>0</v>
      </c>
      <c r="N187" s="41"/>
      <c r="O187" s="75">
        <f>+O185+O177+O169+O160</f>
        <v>0</v>
      </c>
      <c r="P187" s="41"/>
      <c r="Q187" s="75">
        <f>+Q185+Q177+Q169+Q160</f>
        <v>0</v>
      </c>
      <c r="R187" s="41"/>
      <c r="S187" s="75">
        <f>+S185+S177+S169+S160</f>
        <v>0</v>
      </c>
      <c r="T187" s="41"/>
      <c r="U187" s="75">
        <f>+U185+U177+U169+U160</f>
        <v>0</v>
      </c>
      <c r="V187" s="41"/>
      <c r="W187" s="75">
        <f>+W185+W177+W169+W160</f>
        <v>0</v>
      </c>
      <c r="X187" s="41"/>
      <c r="Y187" s="75">
        <f>+Y185+Y177+Y169+Y160</f>
        <v>0</v>
      </c>
      <c r="Z187" s="41"/>
      <c r="AA187" s="75">
        <f>+AA185+AA177+AA169+AA160</f>
        <v>0</v>
      </c>
      <c r="AB187" s="41"/>
      <c r="AC187" s="75">
        <f>+AC185+AC177+AC169+AC160</f>
        <v>0</v>
      </c>
      <c r="AD187" s="41"/>
      <c r="AE187" s="75">
        <f>+AE185+AE177+AE169+AE160</f>
        <v>0</v>
      </c>
    </row>
    <row r="188" spans="1:31" ht="13.5" customHeight="1" thickTop="1" x14ac:dyDescent="0.25">
      <c r="F188" s="58"/>
      <c r="H188" s="58"/>
      <c r="J188" s="41"/>
      <c r="L188" s="41"/>
      <c r="N188" s="41"/>
      <c r="P188" s="41"/>
      <c r="R188" s="41"/>
      <c r="T188" s="41"/>
      <c r="V188" s="41"/>
      <c r="X188" s="41"/>
      <c r="Z188" s="41"/>
      <c r="AB188" s="41"/>
      <c r="AD188" s="41"/>
      <c r="AE188" s="16" t="s">
        <v>316</v>
      </c>
    </row>
    <row r="189" spans="1:31" ht="13.5" customHeight="1" x14ac:dyDescent="0.25">
      <c r="A189" s="13" t="s">
        <v>80</v>
      </c>
      <c r="F189" s="58"/>
      <c r="H189" s="58"/>
      <c r="J189" s="41"/>
      <c r="L189" s="41"/>
      <c r="AD189" s="58"/>
    </row>
    <row r="190" spans="1:31" ht="13.5" customHeight="1" x14ac:dyDescent="0.25">
      <c r="A190" s="13"/>
      <c r="F190" s="58"/>
      <c r="H190" s="58"/>
      <c r="J190" s="41"/>
      <c r="L190" s="41"/>
      <c r="AD190" s="58"/>
    </row>
    <row r="191" spans="1:31" ht="13.5" customHeight="1" x14ac:dyDescent="0.25">
      <c r="B191" s="9" t="s">
        <v>289</v>
      </c>
      <c r="E191" s="63"/>
      <c r="F191" s="58"/>
      <c r="G191" s="58"/>
      <c r="H191" s="58"/>
      <c r="I191" s="58"/>
      <c r="J191" s="41"/>
      <c r="K191" s="49">
        <f>+G187</f>
        <v>0</v>
      </c>
      <c r="L191" s="41"/>
      <c r="M191" s="63"/>
      <c r="O191" s="63"/>
      <c r="Q191" s="63"/>
      <c r="S191" s="63"/>
      <c r="T191" s="41"/>
      <c r="U191" s="63"/>
      <c r="V191" s="41"/>
      <c r="W191" s="63"/>
      <c r="X191" s="41"/>
      <c r="Y191" s="63"/>
      <c r="Z191" s="41"/>
      <c r="AA191" s="63"/>
      <c r="AB191" s="41"/>
      <c r="AC191" s="57">
        <f>K191-SUM(M191:AA191)</f>
        <v>0</v>
      </c>
      <c r="AD191" s="41"/>
      <c r="AE191" s="63"/>
    </row>
    <row r="192" spans="1:31" ht="13.5" customHeight="1" x14ac:dyDescent="0.25">
      <c r="B192" s="9" t="s">
        <v>290</v>
      </c>
      <c r="E192" s="63"/>
      <c r="F192" s="58"/>
      <c r="G192" s="58"/>
      <c r="H192" s="58"/>
      <c r="I192" s="58"/>
      <c r="J192" s="41"/>
      <c r="K192" s="49">
        <f>+I187</f>
        <v>0</v>
      </c>
      <c r="L192" s="41"/>
      <c r="M192" s="63"/>
      <c r="O192" s="63"/>
      <c r="Q192" s="63"/>
      <c r="S192" s="63"/>
      <c r="T192" s="41"/>
      <c r="U192" s="63"/>
      <c r="V192" s="41"/>
      <c r="W192" s="63"/>
      <c r="X192" s="41"/>
      <c r="Y192" s="63"/>
      <c r="Z192" s="41"/>
      <c r="AA192" s="63"/>
      <c r="AB192" s="41"/>
      <c r="AC192" s="57">
        <f>K192-SUM(M192:AA192)</f>
        <v>0</v>
      </c>
      <c r="AD192" s="41"/>
      <c r="AE192" s="63"/>
    </row>
    <row r="193" spans="1:31" ht="13.5" customHeight="1" x14ac:dyDescent="0.25">
      <c r="B193" s="9" t="s">
        <v>384</v>
      </c>
      <c r="E193" s="63"/>
      <c r="F193" s="58"/>
      <c r="G193" s="41"/>
      <c r="H193" s="41"/>
      <c r="I193" s="41"/>
      <c r="J193" s="41"/>
      <c r="K193" s="57">
        <f t="shared" ref="K193:K198" si="6">+E193-G193-I193</f>
        <v>0</v>
      </c>
      <c r="L193" s="41"/>
      <c r="M193" s="63"/>
      <c r="O193" s="63"/>
      <c r="Q193" s="385">
        <f>'Exh E-1 2007_indirect_cost_pool'!N52</f>
        <v>0</v>
      </c>
      <c r="S193" s="63"/>
      <c r="T193" s="41"/>
      <c r="U193" s="63"/>
      <c r="V193" s="41"/>
      <c r="W193" s="63"/>
      <c r="X193" s="41"/>
      <c r="Y193" s="63"/>
      <c r="Z193" s="41"/>
      <c r="AA193" s="63"/>
      <c r="AB193" s="41"/>
      <c r="AC193" s="57">
        <f t="shared" ref="AC193:AC198" si="7">K193-SUM(M193:AA193)</f>
        <v>0</v>
      </c>
      <c r="AD193" s="41"/>
      <c r="AE193" s="63"/>
    </row>
    <row r="194" spans="1:31" ht="13.5" customHeight="1" x14ac:dyDescent="0.25">
      <c r="B194" s="9" t="s">
        <v>344</v>
      </c>
      <c r="E194" s="63"/>
      <c r="F194" s="58"/>
      <c r="G194" s="41"/>
      <c r="H194" s="41"/>
      <c r="I194" s="41"/>
      <c r="J194" s="41"/>
      <c r="K194" s="57">
        <f t="shared" si="6"/>
        <v>0</v>
      </c>
      <c r="L194" s="41"/>
      <c r="M194" s="63"/>
      <c r="N194" s="41"/>
      <c r="O194" s="63"/>
      <c r="P194" s="41"/>
      <c r="Q194" s="63"/>
      <c r="R194" s="41"/>
      <c r="S194" s="63"/>
      <c r="T194" s="41"/>
      <c r="U194" s="63"/>
      <c r="V194" s="41"/>
      <c r="W194" s="63"/>
      <c r="X194" s="41"/>
      <c r="Y194" s="63"/>
      <c r="Z194" s="41"/>
      <c r="AA194" s="63"/>
      <c r="AB194" s="41"/>
      <c r="AC194" s="57">
        <f t="shared" si="7"/>
        <v>0</v>
      </c>
      <c r="AD194" s="41"/>
      <c r="AE194" s="63"/>
    </row>
    <row r="195" spans="1:31" ht="13.5" customHeight="1" x14ac:dyDescent="0.25">
      <c r="B195" s="9" t="s">
        <v>383</v>
      </c>
      <c r="E195" s="63"/>
      <c r="F195" s="58"/>
      <c r="G195" s="41"/>
      <c r="H195" s="41"/>
      <c r="I195" s="41"/>
      <c r="J195" s="41"/>
      <c r="K195" s="57">
        <f t="shared" si="6"/>
        <v>0</v>
      </c>
      <c r="L195" s="41"/>
      <c r="M195" s="63"/>
      <c r="N195" s="41"/>
      <c r="O195" s="63"/>
      <c r="P195" s="41"/>
      <c r="Q195" s="63"/>
      <c r="R195" s="41"/>
      <c r="S195" s="63"/>
      <c r="T195" s="41"/>
      <c r="U195" s="63"/>
      <c r="V195" s="41"/>
      <c r="W195" s="63"/>
      <c r="X195" s="41"/>
      <c r="Y195" s="63"/>
      <c r="Z195" s="41"/>
      <c r="AA195" s="63"/>
      <c r="AB195" s="41"/>
      <c r="AC195" s="57">
        <f t="shared" si="7"/>
        <v>0</v>
      </c>
      <c r="AD195" s="41"/>
      <c r="AE195" s="63"/>
    </row>
    <row r="196" spans="1:31" ht="13.5" customHeight="1" x14ac:dyDescent="0.25">
      <c r="B196" s="9" t="s">
        <v>345</v>
      </c>
      <c r="E196" s="63"/>
      <c r="F196" s="58"/>
      <c r="G196" s="41"/>
      <c r="H196" s="41"/>
      <c r="I196" s="41"/>
      <c r="J196" s="41"/>
      <c r="K196" s="57">
        <f t="shared" si="6"/>
        <v>0</v>
      </c>
      <c r="L196" s="41"/>
      <c r="M196" s="63"/>
      <c r="N196" s="41"/>
      <c r="O196" s="63"/>
      <c r="P196" s="41"/>
      <c r="Q196" s="63"/>
      <c r="R196" s="41"/>
      <c r="S196" s="63"/>
      <c r="T196" s="41"/>
      <c r="U196" s="63"/>
      <c r="V196" s="41"/>
      <c r="W196" s="63"/>
      <c r="X196" s="41"/>
      <c r="Y196" s="63"/>
      <c r="Z196" s="41"/>
      <c r="AA196" s="63"/>
      <c r="AB196" s="41"/>
      <c r="AC196" s="57">
        <f t="shared" si="7"/>
        <v>0</v>
      </c>
      <c r="AD196" s="41"/>
      <c r="AE196" s="63"/>
    </row>
    <row r="197" spans="1:31" ht="13.5" customHeight="1" x14ac:dyDescent="0.25">
      <c r="B197" s="9" t="s">
        <v>315</v>
      </c>
      <c r="E197" s="63"/>
      <c r="F197" s="58"/>
      <c r="G197" s="41"/>
      <c r="H197" s="41"/>
      <c r="I197" s="41"/>
      <c r="J197" s="41"/>
      <c r="K197" s="57">
        <f t="shared" si="6"/>
        <v>0</v>
      </c>
      <c r="L197" s="41"/>
      <c r="M197" s="63"/>
      <c r="N197" s="41"/>
      <c r="O197" s="63"/>
      <c r="P197" s="41"/>
      <c r="Q197" s="63"/>
      <c r="R197" s="41"/>
      <c r="S197" s="63"/>
      <c r="T197" s="41"/>
      <c r="U197" s="63"/>
      <c r="V197" s="41"/>
      <c r="W197" s="63"/>
      <c r="X197" s="41"/>
      <c r="Y197" s="63"/>
      <c r="Z197" s="41"/>
      <c r="AA197" s="63"/>
      <c r="AB197" s="41"/>
      <c r="AC197" s="57">
        <f t="shared" si="7"/>
        <v>0</v>
      </c>
      <c r="AD197" s="41"/>
      <c r="AE197" s="63"/>
    </row>
    <row r="198" spans="1:31" ht="13.5" customHeight="1" x14ac:dyDescent="0.25">
      <c r="B198" s="9" t="s">
        <v>291</v>
      </c>
      <c r="E198" s="63"/>
      <c r="F198" s="58"/>
      <c r="G198" s="41"/>
      <c r="H198" s="41"/>
      <c r="I198" s="41"/>
      <c r="J198" s="41"/>
      <c r="K198" s="57">
        <f t="shared" si="6"/>
        <v>0</v>
      </c>
      <c r="L198" s="41"/>
      <c r="M198" s="63"/>
      <c r="N198" s="41"/>
      <c r="O198" s="63"/>
      <c r="P198" s="41"/>
      <c r="Q198" s="63"/>
      <c r="R198" s="41"/>
      <c r="S198" s="63"/>
      <c r="T198" s="41"/>
      <c r="U198" s="63"/>
      <c r="V198" s="41"/>
      <c r="W198" s="63"/>
      <c r="X198" s="41"/>
      <c r="Y198" s="63"/>
      <c r="Z198" s="41"/>
      <c r="AA198" s="63"/>
      <c r="AB198" s="41"/>
      <c r="AC198" s="57">
        <f t="shared" si="7"/>
        <v>0</v>
      </c>
      <c r="AD198" s="41"/>
      <c r="AE198" s="63"/>
    </row>
    <row r="199" spans="1:31" ht="13.5" customHeight="1" x14ac:dyDescent="0.25">
      <c r="F199" s="58"/>
      <c r="G199" s="41"/>
      <c r="H199" s="41"/>
      <c r="I199" s="41"/>
      <c r="J199" s="41"/>
      <c r="L199" s="41"/>
      <c r="N199" s="41"/>
      <c r="P199" s="41"/>
      <c r="R199" s="41"/>
      <c r="T199" s="41"/>
      <c r="V199" s="41"/>
      <c r="X199" s="41"/>
      <c r="Z199" s="41"/>
      <c r="AB199" s="41"/>
      <c r="AD199" s="41"/>
    </row>
    <row r="200" spans="1:31" ht="13.5" customHeight="1" x14ac:dyDescent="0.25">
      <c r="B200" s="9" t="s">
        <v>83</v>
      </c>
      <c r="E200" s="80">
        <f>SUM(E191:E199)</f>
        <v>0</v>
      </c>
      <c r="F200" s="41"/>
      <c r="G200" s="41"/>
      <c r="H200" s="41"/>
      <c r="I200" s="41"/>
      <c r="J200" s="41"/>
      <c r="K200" s="80">
        <f>SUM(K191:K199)</f>
        <v>0</v>
      </c>
      <c r="L200" s="41"/>
      <c r="M200" s="80">
        <f>SUM(M191:M199)</f>
        <v>0</v>
      </c>
      <c r="N200" s="41"/>
      <c r="O200" s="80">
        <f>SUM(O191:O199)</f>
        <v>0</v>
      </c>
      <c r="P200" s="41"/>
      <c r="Q200" s="80">
        <f>SUM(Q191:Q199)</f>
        <v>0</v>
      </c>
      <c r="R200" s="41"/>
      <c r="S200" s="80">
        <f>SUM(S191:S199)</f>
        <v>0</v>
      </c>
      <c r="T200" s="41"/>
      <c r="U200" s="80">
        <f>SUM(U191:U199)</f>
        <v>0</v>
      </c>
      <c r="V200" s="41"/>
      <c r="W200" s="80">
        <f>SUM(W191:W199)</f>
        <v>0</v>
      </c>
      <c r="X200" s="41"/>
      <c r="Y200" s="80">
        <f>SUM(Y191:Y199)</f>
        <v>0</v>
      </c>
      <c r="Z200" s="41"/>
      <c r="AA200" s="80">
        <f>SUM(AA191:AA199)</f>
        <v>0</v>
      </c>
      <c r="AB200" s="41"/>
      <c r="AC200" s="80">
        <f>SUM(AC191:AC199)</f>
        <v>0</v>
      </c>
      <c r="AD200" s="41"/>
      <c r="AE200" s="80">
        <f>SUM(AE191:AE199)</f>
        <v>0</v>
      </c>
    </row>
    <row r="201" spans="1:31" ht="13.5" customHeight="1" x14ac:dyDescent="0.25">
      <c r="E201" s="41"/>
      <c r="F201" s="41"/>
      <c r="G201" s="41"/>
      <c r="H201" s="41"/>
      <c r="I201" s="41"/>
      <c r="J201" s="41"/>
      <c r="K201" s="41"/>
      <c r="L201" s="41"/>
      <c r="N201" s="41"/>
      <c r="P201" s="41"/>
      <c r="R201" s="41"/>
      <c r="T201" s="41"/>
      <c r="V201" s="41"/>
      <c r="X201" s="41"/>
      <c r="Z201" s="41"/>
      <c r="AB201" s="41"/>
      <c r="AD201" s="41"/>
    </row>
    <row r="202" spans="1:31" ht="13.5" customHeight="1" thickBot="1" x14ac:dyDescent="0.3">
      <c r="A202" s="9" t="s">
        <v>84</v>
      </c>
      <c r="E202" s="56">
        <f>+E200+E187</f>
        <v>0</v>
      </c>
      <c r="F202" s="41"/>
      <c r="G202" s="41"/>
      <c r="H202" s="41"/>
      <c r="I202" s="41"/>
      <c r="J202" s="41"/>
      <c r="K202" s="56">
        <f>+K200+K187</f>
        <v>0</v>
      </c>
      <c r="L202" s="41"/>
      <c r="M202" s="56">
        <f>+M200+M187</f>
        <v>0</v>
      </c>
      <c r="N202" s="41"/>
      <c r="O202" s="56">
        <f>+O200+O187</f>
        <v>0</v>
      </c>
      <c r="P202" s="41"/>
      <c r="Q202" s="56">
        <f>+Q200+Q187</f>
        <v>0</v>
      </c>
      <c r="R202" s="41"/>
      <c r="S202" s="56">
        <f>+S200+S187</f>
        <v>0</v>
      </c>
      <c r="T202" s="41"/>
      <c r="U202" s="56">
        <f>+U200+U187</f>
        <v>0</v>
      </c>
      <c r="V202" s="41"/>
      <c r="W202" s="56">
        <f>+W200+W187</f>
        <v>0</v>
      </c>
      <c r="X202" s="41"/>
      <c r="Y202" s="56">
        <f>+Y200+Y187</f>
        <v>0</v>
      </c>
      <c r="Z202" s="35"/>
      <c r="AA202" s="56">
        <f>+AA200+AA187</f>
        <v>0</v>
      </c>
      <c r="AB202" s="41"/>
      <c r="AC202" s="251">
        <f>+AC200+AC187</f>
        <v>0</v>
      </c>
      <c r="AD202" s="41"/>
      <c r="AE202" s="56">
        <f>+AE200+AE187</f>
        <v>0</v>
      </c>
    </row>
    <row r="203" spans="1:31" ht="15" customHeight="1" thickTop="1" x14ac:dyDescent="0.25">
      <c r="E203" s="262" t="s">
        <v>292</v>
      </c>
      <c r="F203" s="262"/>
      <c r="G203" s="29"/>
      <c r="H203" s="29"/>
      <c r="I203" s="29"/>
      <c r="J203" s="82"/>
      <c r="K203" s="262" t="s">
        <v>292</v>
      </c>
      <c r="L203" s="41"/>
      <c r="M203" s="72"/>
      <c r="N203" s="40"/>
      <c r="O203" s="72"/>
      <c r="P203" s="40"/>
      <c r="Q203" s="30" t="s">
        <v>179</v>
      </c>
      <c r="R203" s="40"/>
      <c r="S203" s="72"/>
      <c r="T203" s="40"/>
      <c r="U203" s="72"/>
      <c r="V203" s="40"/>
      <c r="W203" s="72"/>
      <c r="X203" s="40"/>
      <c r="Y203" s="72"/>
      <c r="Z203" s="41"/>
      <c r="AA203" s="262" t="s">
        <v>292</v>
      </c>
      <c r="AB203" s="83"/>
      <c r="AC203" s="30" t="s">
        <v>425</v>
      </c>
      <c r="AD203" s="14"/>
      <c r="AE203" s="41"/>
    </row>
    <row r="204" spans="1:31" ht="13.5" customHeight="1" x14ac:dyDescent="0.25">
      <c r="A204" s="29"/>
      <c r="B204" s="29"/>
      <c r="C204" s="29"/>
      <c r="D204" s="29"/>
      <c r="E204" s="262" t="s">
        <v>382</v>
      </c>
      <c r="F204" s="262"/>
      <c r="G204" s="29"/>
      <c r="H204" s="29"/>
      <c r="I204" s="29"/>
      <c r="J204" s="82"/>
      <c r="K204" s="262"/>
      <c r="L204" s="83"/>
      <c r="M204" s="29"/>
      <c r="N204" s="83"/>
      <c r="O204" s="29"/>
      <c r="P204" s="83"/>
      <c r="R204" s="83"/>
      <c r="S204" s="29"/>
      <c r="T204" s="83"/>
      <c r="U204" s="29"/>
      <c r="V204" s="83"/>
      <c r="W204" s="83"/>
      <c r="X204" s="83"/>
      <c r="Y204" s="29"/>
      <c r="Z204" s="262"/>
      <c r="AC204" s="107">
        <f>+K202-SUM(M202:AA202)</f>
        <v>0</v>
      </c>
      <c r="AD204" s="29"/>
      <c r="AE204" s="29"/>
    </row>
    <row r="205" spans="1:31" ht="13.5" customHeight="1" x14ac:dyDescent="0.25">
      <c r="A205" s="29"/>
      <c r="B205" s="29"/>
      <c r="C205" s="29"/>
      <c r="D205" s="29"/>
      <c r="E205" s="29"/>
      <c r="F205" s="29"/>
      <c r="G205" s="29"/>
      <c r="H205" s="29"/>
      <c r="I205" s="29"/>
      <c r="J205" s="82"/>
      <c r="K205" s="29"/>
      <c r="L205" s="83"/>
      <c r="M205" s="29"/>
      <c r="N205" s="83"/>
      <c r="O205" s="29"/>
      <c r="P205" s="83"/>
      <c r="Q205" s="82"/>
      <c r="R205" s="83"/>
      <c r="S205" s="29"/>
      <c r="T205" s="83"/>
      <c r="U205" s="29"/>
      <c r="V205" s="83"/>
      <c r="W205" s="83"/>
      <c r="X205" s="83"/>
      <c r="Y205" s="29"/>
      <c r="Z205" s="83"/>
      <c r="AA205" s="262"/>
      <c r="AB205" s="83"/>
      <c r="AC205" s="85" t="s">
        <v>314</v>
      </c>
      <c r="AD205" s="29"/>
      <c r="AE205" s="29"/>
    </row>
    <row r="206" spans="1:31" ht="21.75" customHeight="1" x14ac:dyDescent="0.25">
      <c r="A206" s="28"/>
      <c r="B206" s="28"/>
      <c r="C206" s="29"/>
      <c r="D206" s="29"/>
      <c r="E206" s="29"/>
      <c r="F206" s="29"/>
      <c r="G206" s="29"/>
      <c r="H206" s="29" t="s">
        <v>353</v>
      </c>
      <c r="I206" s="29"/>
      <c r="J206" s="82"/>
      <c r="K206" s="83"/>
      <c r="L206" s="83"/>
      <c r="M206" s="397" t="s">
        <v>422</v>
      </c>
      <c r="N206" s="398"/>
      <c r="O206" s="398"/>
      <c r="P206" s="398"/>
      <c r="Q206" s="398"/>
      <c r="R206" s="398"/>
      <c r="S206" s="398"/>
      <c r="T206" s="398"/>
      <c r="U206" s="398"/>
      <c r="V206" s="398"/>
      <c r="W206" s="398"/>
      <c r="X206" s="398"/>
      <c r="Y206" s="398"/>
      <c r="Z206" s="398"/>
      <c r="AA206" s="398"/>
      <c r="AB206" s="29"/>
      <c r="AC206" s="29"/>
      <c r="AD206" s="29"/>
      <c r="AE206" s="82"/>
    </row>
    <row r="207" spans="1:31" ht="13.5" customHeight="1" x14ac:dyDescent="0.25">
      <c r="A207" s="29"/>
      <c r="B207" s="29"/>
      <c r="C207" s="29"/>
      <c r="D207" s="29"/>
      <c r="E207" s="29"/>
      <c r="F207" s="29"/>
      <c r="G207" s="29"/>
      <c r="H207" s="29"/>
      <c r="I207" s="29"/>
      <c r="J207" s="29"/>
      <c r="K207" s="83"/>
      <c r="L207" s="83"/>
      <c r="M207" s="398"/>
      <c r="N207" s="398"/>
      <c r="O207" s="398"/>
      <c r="P207" s="398"/>
      <c r="Q207" s="398"/>
      <c r="R207" s="398"/>
      <c r="S207" s="398"/>
      <c r="T207" s="398"/>
      <c r="U207" s="398"/>
      <c r="V207" s="398"/>
      <c r="W207" s="398"/>
      <c r="X207" s="398"/>
      <c r="Y207" s="398"/>
      <c r="Z207" s="398"/>
      <c r="AA207" s="398"/>
      <c r="AB207" s="29"/>
      <c r="AC207" s="29"/>
      <c r="AD207" s="29"/>
      <c r="AE207" s="82"/>
    </row>
    <row r="208" spans="1:31" s="29" customFormat="1" ht="13.5" customHeight="1" x14ac:dyDescent="0.25">
      <c r="A208" s="412" t="s">
        <v>86</v>
      </c>
      <c r="B208" s="412"/>
      <c r="C208" s="412"/>
      <c r="D208" s="256"/>
      <c r="E208" s="82"/>
      <c r="F208" s="82"/>
      <c r="G208" s="82"/>
      <c r="H208" s="82"/>
      <c r="I208" s="82"/>
      <c r="J208" s="82"/>
      <c r="K208" s="82"/>
      <c r="L208" s="83"/>
      <c r="M208" s="212"/>
      <c r="N208" s="213"/>
      <c r="O208" s="212"/>
      <c r="P208" s="213"/>
      <c r="Q208" s="212"/>
      <c r="R208" s="213"/>
      <c r="S208" s="212"/>
      <c r="T208" s="213"/>
      <c r="U208" s="212"/>
      <c r="V208" s="213"/>
      <c r="W208" s="212"/>
      <c r="X208" s="212"/>
      <c r="Y208" s="212"/>
      <c r="Z208" s="212"/>
      <c r="AA208" s="212"/>
      <c r="AB208" s="83"/>
      <c r="AC208" s="82"/>
      <c r="AD208" s="83"/>
      <c r="AE208" s="82"/>
    </row>
    <row r="209" spans="1:31" s="29" customFormat="1" ht="16.5" customHeight="1" x14ac:dyDescent="0.25">
      <c r="A209" s="214"/>
      <c r="B209" s="82"/>
      <c r="C209" s="413" t="s">
        <v>361</v>
      </c>
      <c r="D209" s="413"/>
      <c r="E209" s="413"/>
      <c r="F209" s="413"/>
      <c r="G209" s="413"/>
      <c r="H209" s="413"/>
      <c r="I209" s="413"/>
      <c r="J209" s="413"/>
      <c r="K209" s="413"/>
      <c r="L209" s="413"/>
      <c r="M209" s="413"/>
      <c r="N209" s="413"/>
      <c r="O209" s="413"/>
      <c r="P209" s="413"/>
      <c r="Q209" s="413"/>
      <c r="R209" s="413"/>
      <c r="S209" s="413"/>
      <c r="T209" s="413"/>
      <c r="U209" s="413"/>
      <c r="V209" s="413"/>
      <c r="W209" s="413"/>
      <c r="X209" s="413"/>
      <c r="Y209" s="413"/>
      <c r="Z209" s="215"/>
      <c r="AA209" s="254"/>
      <c r="AB209" s="216"/>
      <c r="AC209" s="82"/>
      <c r="AD209" s="83"/>
      <c r="AE209" s="82"/>
    </row>
    <row r="210" spans="1:31" s="29" customFormat="1" ht="13.5" customHeight="1" x14ac:dyDescent="0.25">
      <c r="A210" s="214"/>
      <c r="B210" s="82"/>
      <c r="C210" s="257"/>
      <c r="D210" s="257"/>
      <c r="E210" s="257"/>
      <c r="F210" s="257"/>
      <c r="G210" s="257"/>
      <c r="H210" s="257"/>
      <c r="I210" s="257"/>
      <c r="J210" s="257"/>
      <c r="K210" s="257"/>
      <c r="L210" s="257"/>
      <c r="M210" s="257"/>
      <c r="N210" s="217"/>
      <c r="O210" s="257"/>
      <c r="P210" s="217"/>
      <c r="Q210" s="257"/>
      <c r="R210" s="217"/>
      <c r="S210" s="257"/>
      <c r="T210" s="217"/>
      <c r="U210" s="257"/>
      <c r="V210" s="217"/>
      <c r="W210" s="218"/>
      <c r="X210" s="257"/>
      <c r="Y210" s="257"/>
      <c r="Z210" s="215"/>
      <c r="AA210" s="254"/>
      <c r="AB210" s="216"/>
      <c r="AC210" s="82"/>
      <c r="AD210" s="83"/>
      <c r="AE210" s="82"/>
    </row>
    <row r="211" spans="1:31" s="29" customFormat="1" ht="16.5" customHeight="1" x14ac:dyDescent="0.25">
      <c r="A211" s="82"/>
      <c r="B211" s="82"/>
      <c r="C211" s="219" t="s">
        <v>362</v>
      </c>
      <c r="D211" s="219"/>
      <c r="E211" s="389"/>
      <c r="F211" s="389"/>
      <c r="G211" s="389"/>
      <c r="H211" s="389"/>
      <c r="I211" s="389"/>
      <c r="J211" s="389"/>
      <c r="K211" s="389"/>
      <c r="L211" s="389"/>
      <c r="M211" s="389"/>
      <c r="N211" s="389"/>
      <c r="O211" s="389"/>
      <c r="P211" s="389"/>
      <c r="Q211" s="389"/>
      <c r="R211" s="389"/>
      <c r="S211" s="389"/>
      <c r="T211" s="389"/>
      <c r="U211" s="389"/>
      <c r="V211" s="389"/>
      <c r="W211" s="389"/>
      <c r="X211" s="389"/>
      <c r="Y211" s="389"/>
      <c r="Z211" s="389"/>
      <c r="AA211" s="389"/>
      <c r="AB211" s="389"/>
      <c r="AC211" s="389"/>
      <c r="AD211" s="389"/>
      <c r="AE211" s="389"/>
    </row>
    <row r="212" spans="1:31" s="29" customFormat="1" ht="13.5" customHeight="1" x14ac:dyDescent="0.25">
      <c r="A212" s="82"/>
      <c r="B212" s="82"/>
      <c r="C212" s="219"/>
      <c r="D212" s="219"/>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c r="AB212" s="83"/>
      <c r="AC212" s="82"/>
      <c r="AD212" s="83"/>
      <c r="AE212" s="82"/>
    </row>
    <row r="213" spans="1:31" s="29" customFormat="1" ht="16.5" customHeight="1" x14ac:dyDescent="0.25">
      <c r="A213" s="82"/>
      <c r="B213" s="82"/>
      <c r="C213" s="416" t="s">
        <v>426</v>
      </c>
      <c r="D213" s="416"/>
      <c r="E213" s="389"/>
      <c r="F213" s="389"/>
      <c r="G213" s="389"/>
      <c r="H213" s="389"/>
      <c r="I213" s="389"/>
      <c r="J213" s="389"/>
      <c r="K213" s="389"/>
      <c r="L213" s="389"/>
      <c r="M213" s="389"/>
      <c r="N213" s="389"/>
      <c r="O213" s="389"/>
      <c r="P213" s="389"/>
      <c r="Q213" s="389"/>
      <c r="R213" s="389"/>
      <c r="S213" s="389"/>
      <c r="T213" s="389"/>
      <c r="U213" s="389"/>
      <c r="V213" s="389"/>
      <c r="W213" s="389"/>
      <c r="X213" s="389"/>
      <c r="Y213" s="389"/>
      <c r="Z213" s="389"/>
      <c r="AA213" s="389"/>
      <c r="AB213" s="389"/>
      <c r="AC213" s="389"/>
      <c r="AD213" s="389"/>
      <c r="AE213" s="389"/>
    </row>
    <row r="214" spans="1:31" s="126" customFormat="1" ht="13.5" customHeight="1" x14ac:dyDescent="0.25">
      <c r="A214" s="139"/>
      <c r="B214" s="139"/>
      <c r="C214" s="221"/>
      <c r="D214" s="221"/>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9"/>
      <c r="AD214" s="138"/>
      <c r="AE214" s="139"/>
    </row>
    <row r="215" spans="1:31" s="29" customFormat="1" ht="16.5" customHeight="1" x14ac:dyDescent="0.25">
      <c r="A215" s="82"/>
      <c r="B215" s="82"/>
      <c r="C215" s="219" t="s">
        <v>363</v>
      </c>
      <c r="D215" s="219"/>
      <c r="E215" s="220"/>
      <c r="F215" s="220"/>
      <c r="G215" s="220"/>
      <c r="H215" s="220"/>
      <c r="I215" s="220"/>
      <c r="J215" s="220"/>
      <c r="K215" s="220"/>
      <c r="L215" s="220"/>
      <c r="M215" s="220"/>
      <c r="N215" s="220"/>
      <c r="O215" s="220"/>
      <c r="P215" s="220"/>
      <c r="Q215" s="220"/>
      <c r="R215" s="220"/>
      <c r="S215" s="220"/>
      <c r="T215" s="220"/>
      <c r="U215" s="220"/>
      <c r="V215" s="220"/>
      <c r="W215" s="220"/>
      <c r="X215" s="220"/>
      <c r="Y215" s="220"/>
      <c r="Z215" s="220"/>
      <c r="AA215" s="220"/>
      <c r="AB215" s="83"/>
      <c r="AC215" s="82"/>
      <c r="AD215" s="83"/>
      <c r="AE215" s="82"/>
    </row>
    <row r="216" spans="1:31" s="29" customFormat="1" ht="13.5" customHeight="1" x14ac:dyDescent="0.25">
      <c r="A216" s="82"/>
      <c r="B216" s="82"/>
      <c r="C216" s="219"/>
      <c r="D216" s="219"/>
      <c r="E216" s="220"/>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220"/>
      <c r="AB216" s="83"/>
      <c r="AC216" s="82"/>
      <c r="AD216" s="83"/>
      <c r="AE216" s="82"/>
    </row>
    <row r="217" spans="1:31" s="29" customFormat="1" ht="16.5" customHeight="1" x14ac:dyDescent="0.25">
      <c r="A217" s="82"/>
      <c r="B217" s="82"/>
      <c r="C217" s="219" t="s">
        <v>385</v>
      </c>
      <c r="D217" s="219"/>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83"/>
      <c r="AC217" s="82"/>
      <c r="AD217" s="83"/>
      <c r="AE217" s="82"/>
    </row>
    <row r="218" spans="1:31" s="29" customFormat="1" ht="13.5" customHeight="1" x14ac:dyDescent="0.25">
      <c r="A218" s="82"/>
      <c r="B218" s="82"/>
      <c r="C218" s="219"/>
      <c r="D218" s="219"/>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83"/>
      <c r="AC218" s="82"/>
      <c r="AD218" s="83"/>
      <c r="AE218" s="82"/>
    </row>
    <row r="219" spans="1:31" s="29" customFormat="1" ht="42.75" customHeight="1" x14ac:dyDescent="0.25">
      <c r="A219" s="82"/>
      <c r="B219" s="82"/>
      <c r="C219" s="395" t="s">
        <v>387</v>
      </c>
      <c r="D219" s="395"/>
      <c r="E219" s="395"/>
      <c r="F219" s="395"/>
      <c r="G219" s="395"/>
      <c r="H219" s="395"/>
      <c r="I219" s="395"/>
      <c r="J219" s="395"/>
      <c r="K219" s="395"/>
      <c r="L219" s="395"/>
      <c r="M219" s="395"/>
      <c r="N219" s="395"/>
      <c r="O219" s="395"/>
      <c r="P219" s="395"/>
      <c r="Q219" s="395"/>
      <c r="R219" s="395"/>
      <c r="S219" s="395"/>
      <c r="T219" s="395"/>
      <c r="U219" s="395"/>
      <c r="V219" s="395"/>
      <c r="W219" s="395"/>
      <c r="X219" s="395"/>
      <c r="Y219" s="395"/>
      <c r="Z219" s="395"/>
      <c r="AA219" s="395"/>
      <c r="AB219" s="394"/>
      <c r="AC219" s="394"/>
      <c r="AD219" s="394"/>
      <c r="AE219" s="394"/>
    </row>
    <row r="220" spans="1:31" s="29" customFormat="1" ht="13.5" customHeight="1" x14ac:dyDescent="0.25">
      <c r="A220" s="82"/>
      <c r="B220" s="82"/>
      <c r="C220" s="222"/>
      <c r="D220" s="222"/>
      <c r="E220" s="222"/>
      <c r="F220" s="222"/>
      <c r="G220" s="222"/>
      <c r="H220" s="222"/>
      <c r="I220" s="222"/>
      <c r="J220" s="222"/>
      <c r="K220" s="222"/>
      <c r="L220" s="222"/>
      <c r="M220" s="222"/>
      <c r="N220" s="223"/>
      <c r="O220" s="222"/>
      <c r="P220" s="223"/>
      <c r="Q220" s="222"/>
      <c r="R220" s="223"/>
      <c r="S220" s="222"/>
      <c r="T220" s="223"/>
      <c r="U220" s="222"/>
      <c r="V220" s="223"/>
      <c r="W220" s="222"/>
      <c r="X220" s="222"/>
      <c r="Y220" s="222"/>
      <c r="Z220" s="222"/>
      <c r="AA220" s="222"/>
      <c r="AB220" s="216"/>
      <c r="AC220" s="82"/>
      <c r="AD220" s="83"/>
      <c r="AE220" s="82"/>
    </row>
    <row r="221" spans="1:31" s="29" customFormat="1" ht="32.25" customHeight="1" x14ac:dyDescent="0.25">
      <c r="A221" s="82"/>
      <c r="B221" s="82"/>
      <c r="C221" s="395" t="s">
        <v>386</v>
      </c>
      <c r="D221" s="395"/>
      <c r="E221" s="396"/>
      <c r="F221" s="396"/>
      <c r="G221" s="396"/>
      <c r="H221" s="396"/>
      <c r="I221" s="396"/>
      <c r="J221" s="396"/>
      <c r="K221" s="396"/>
      <c r="L221" s="396"/>
      <c r="M221" s="396"/>
      <c r="N221" s="396"/>
      <c r="O221" s="396"/>
      <c r="P221" s="396"/>
      <c r="Q221" s="396"/>
      <c r="R221" s="396"/>
      <c r="S221" s="396"/>
      <c r="T221" s="396"/>
      <c r="U221" s="396"/>
      <c r="V221" s="396"/>
      <c r="W221" s="396"/>
      <c r="X221" s="396"/>
      <c r="Y221" s="396"/>
      <c r="Z221" s="396"/>
      <c r="AA221" s="396"/>
      <c r="AB221" s="396"/>
      <c r="AC221" s="396"/>
      <c r="AD221" s="394"/>
      <c r="AE221" s="394"/>
    </row>
    <row r="222" spans="1:31" s="29" customFormat="1" ht="13.5" customHeight="1" x14ac:dyDescent="0.25">
      <c r="A222" s="82"/>
      <c r="B222" s="82"/>
      <c r="C222" s="222"/>
      <c r="D222" s="222"/>
      <c r="E222" s="222"/>
      <c r="F222" s="222"/>
      <c r="G222" s="222"/>
      <c r="H222" s="222"/>
      <c r="I222" s="222"/>
      <c r="J222" s="222"/>
      <c r="K222" s="222"/>
      <c r="L222" s="222"/>
      <c r="M222" s="222"/>
      <c r="N222" s="223"/>
      <c r="O222" s="222"/>
      <c r="P222" s="223"/>
      <c r="Q222" s="222"/>
      <c r="R222" s="223"/>
      <c r="S222" s="222"/>
      <c r="T222" s="223"/>
      <c r="U222" s="222"/>
      <c r="V222" s="223"/>
      <c r="W222" s="222"/>
      <c r="X222" s="222"/>
      <c r="Y222" s="222"/>
      <c r="Z222" s="222"/>
      <c r="AA222" s="222"/>
      <c r="AB222" s="216"/>
      <c r="AC222" s="82"/>
      <c r="AD222" s="83"/>
      <c r="AE222" s="82"/>
    </row>
    <row r="223" spans="1:31" ht="13.5" customHeight="1" x14ac:dyDescent="0.25">
      <c r="A223" s="82"/>
      <c r="B223" s="82"/>
      <c r="C223" s="82"/>
      <c r="D223" s="82"/>
      <c r="E223" s="82"/>
      <c r="F223" s="82"/>
      <c r="G223" s="82"/>
      <c r="H223" s="82"/>
      <c r="I223" s="82"/>
      <c r="J223" s="82"/>
      <c r="K223" s="82"/>
      <c r="L223" s="83"/>
      <c r="M223" s="82"/>
      <c r="N223" s="83"/>
      <c r="O223" s="82"/>
      <c r="P223" s="83"/>
      <c r="Q223" s="82"/>
      <c r="R223" s="83"/>
      <c r="S223" s="82"/>
      <c r="T223" s="83"/>
      <c r="U223" s="82"/>
      <c r="V223" s="83"/>
      <c r="W223" s="83"/>
      <c r="X223" s="83"/>
      <c r="Y223" s="82"/>
      <c r="Z223" s="83"/>
      <c r="AA223" s="82"/>
      <c r="AB223" s="83"/>
      <c r="AC223" s="82"/>
      <c r="AD223" s="83"/>
      <c r="AE223" s="82"/>
    </row>
    <row r="224" spans="1:31" ht="13.5" customHeight="1" x14ac:dyDescent="0.25">
      <c r="A224" s="82"/>
      <c r="B224" s="82"/>
      <c r="C224" s="82"/>
      <c r="D224" s="82"/>
      <c r="E224" s="82"/>
      <c r="F224" s="82"/>
      <c r="G224" s="82"/>
      <c r="H224" s="82"/>
      <c r="I224" s="82"/>
      <c r="J224" s="82"/>
      <c r="K224" s="82"/>
      <c r="L224" s="83"/>
      <c r="M224" s="82"/>
      <c r="N224" s="83"/>
      <c r="O224" s="82"/>
      <c r="P224" s="83"/>
      <c r="Q224" s="82"/>
      <c r="R224" s="83"/>
      <c r="S224" s="82"/>
      <c r="T224" s="83"/>
      <c r="U224" s="82"/>
      <c r="V224" s="83"/>
      <c r="W224" s="83"/>
      <c r="X224" s="83"/>
      <c r="Y224" s="82"/>
      <c r="Z224" s="83"/>
      <c r="AA224" s="82"/>
      <c r="AB224" s="83"/>
      <c r="AC224" s="82"/>
      <c r="AD224" s="83"/>
      <c r="AE224" s="82"/>
    </row>
    <row r="225" spans="1:31" ht="13.5" customHeight="1" x14ac:dyDescent="0.25">
      <c r="A225" s="29"/>
      <c r="B225" s="29"/>
      <c r="C225" s="29"/>
      <c r="D225" s="29"/>
      <c r="E225" s="29"/>
      <c r="F225" s="29"/>
      <c r="G225" s="29"/>
      <c r="H225" s="29"/>
      <c r="I225" s="29"/>
      <c r="J225" s="29"/>
      <c r="K225" s="29"/>
      <c r="L225" s="31"/>
      <c r="M225" s="29"/>
      <c r="N225" s="31"/>
      <c r="O225" s="29"/>
      <c r="P225" s="31"/>
      <c r="Q225" s="29"/>
      <c r="R225" s="31"/>
      <c r="S225" s="29"/>
      <c r="T225" s="31"/>
      <c r="U225" s="29"/>
      <c r="V225" s="31"/>
      <c r="W225" s="29"/>
      <c r="X225" s="31"/>
      <c r="Y225" s="29"/>
      <c r="Z225" s="31"/>
      <c r="AA225" s="29"/>
      <c r="AB225" s="31"/>
      <c r="AC225" s="29"/>
      <c r="AD225" s="29"/>
      <c r="AE225" s="29"/>
    </row>
    <row r="226" spans="1:31" ht="13.5" customHeight="1" x14ac:dyDescent="0.25">
      <c r="A226" s="29"/>
      <c r="B226" s="29"/>
      <c r="C226" s="29"/>
      <c r="D226" s="29"/>
      <c r="E226" s="29"/>
      <c r="F226" s="29"/>
      <c r="G226" s="29"/>
      <c r="H226" s="29"/>
      <c r="I226" s="29"/>
      <c r="J226" s="29"/>
      <c r="K226" s="29"/>
      <c r="L226" s="31"/>
      <c r="M226" s="29"/>
      <c r="N226" s="31"/>
      <c r="O226" s="29"/>
      <c r="P226" s="31"/>
      <c r="Q226" s="29"/>
      <c r="R226" s="31"/>
      <c r="S226" s="29"/>
      <c r="T226" s="31"/>
      <c r="U226" s="29"/>
      <c r="V226" s="31"/>
      <c r="W226" s="29"/>
      <c r="X226" s="31"/>
      <c r="Y226" s="29"/>
      <c r="Z226" s="31"/>
      <c r="AA226" s="29"/>
      <c r="AB226" s="31"/>
      <c r="AC226" s="29"/>
      <c r="AD226" s="29"/>
      <c r="AE226" s="29"/>
    </row>
    <row r="227" spans="1:31" ht="13.5" customHeight="1" x14ac:dyDescent="0.25">
      <c r="A227" s="29"/>
      <c r="B227" s="29"/>
      <c r="C227" s="29"/>
      <c r="D227" s="29"/>
      <c r="E227" s="29"/>
      <c r="F227" s="29"/>
      <c r="G227" s="29"/>
      <c r="H227" s="29"/>
      <c r="I227" s="29"/>
      <c r="J227" s="29"/>
      <c r="K227" s="29"/>
      <c r="L227" s="31"/>
      <c r="M227" s="29"/>
      <c r="N227" s="31"/>
      <c r="O227" s="29"/>
      <c r="P227" s="31"/>
      <c r="Q227" s="29"/>
      <c r="R227" s="31"/>
      <c r="S227" s="29"/>
      <c r="T227" s="31"/>
      <c r="U227" s="29"/>
      <c r="V227" s="31"/>
      <c r="W227" s="29"/>
      <c r="X227" s="31"/>
      <c r="Y227" s="29"/>
      <c r="Z227" s="31"/>
      <c r="AA227" s="29"/>
      <c r="AB227" s="31"/>
      <c r="AC227" s="29"/>
      <c r="AD227" s="29"/>
      <c r="AE227" s="29"/>
    </row>
    <row r="228" spans="1:31" ht="13.5" customHeight="1" x14ac:dyDescent="0.25">
      <c r="A228" s="29"/>
      <c r="B228" s="29"/>
      <c r="C228" s="29"/>
      <c r="D228" s="29"/>
      <c r="E228" s="29"/>
      <c r="F228" s="29"/>
      <c r="G228" s="29"/>
      <c r="H228" s="29"/>
      <c r="I228" s="29"/>
      <c r="J228" s="29"/>
      <c r="K228" s="29"/>
      <c r="L228" s="31"/>
      <c r="M228" s="29"/>
      <c r="N228" s="31"/>
      <c r="O228" s="29"/>
      <c r="P228" s="31"/>
      <c r="Q228" s="29"/>
      <c r="R228" s="31"/>
      <c r="S228" s="29"/>
      <c r="T228" s="31"/>
      <c r="U228" s="29"/>
      <c r="V228" s="31"/>
      <c r="W228" s="29"/>
      <c r="X228" s="31"/>
      <c r="Y228" s="29"/>
      <c r="Z228" s="31"/>
      <c r="AA228" s="29"/>
      <c r="AB228" s="31"/>
      <c r="AC228" s="29"/>
      <c r="AD228" s="29"/>
      <c r="AE228" s="29"/>
    </row>
    <row r="229" spans="1:31" ht="13.5" customHeight="1" x14ac:dyDescent="0.25">
      <c r="A229" s="29"/>
      <c r="B229" s="29"/>
      <c r="C229" s="29"/>
      <c r="D229" s="29"/>
      <c r="E229" s="29"/>
      <c r="F229" s="29"/>
      <c r="G229" s="29"/>
      <c r="H229" s="29"/>
      <c r="I229" s="29"/>
      <c r="J229" s="29"/>
      <c r="K229" s="29"/>
      <c r="L229" s="31"/>
      <c r="M229" s="29"/>
      <c r="N229" s="31"/>
      <c r="O229" s="29"/>
      <c r="P229" s="31"/>
      <c r="Q229" s="29"/>
      <c r="R229" s="31"/>
      <c r="S229" s="29"/>
      <c r="T229" s="31"/>
      <c r="U229" s="29"/>
      <c r="V229" s="31"/>
      <c r="W229" s="29"/>
      <c r="X229" s="31"/>
      <c r="Y229" s="29"/>
      <c r="Z229" s="31"/>
      <c r="AA229" s="29"/>
      <c r="AB229" s="31"/>
      <c r="AC229" s="29"/>
      <c r="AD229" s="29"/>
      <c r="AE229" s="29"/>
    </row>
    <row r="230" spans="1:31" ht="13.5" customHeight="1" x14ac:dyDescent="0.25">
      <c r="A230" s="29"/>
      <c r="B230" s="29"/>
      <c r="C230" s="29"/>
      <c r="D230" s="29"/>
      <c r="E230" s="29"/>
      <c r="F230" s="29"/>
      <c r="G230" s="29"/>
      <c r="H230" s="29"/>
      <c r="I230" s="29"/>
      <c r="J230" s="29"/>
      <c r="K230" s="29"/>
      <c r="L230" s="31"/>
      <c r="M230" s="29"/>
      <c r="N230" s="31"/>
      <c r="O230" s="29"/>
      <c r="P230" s="31"/>
      <c r="Q230" s="29"/>
      <c r="R230" s="31"/>
      <c r="S230" s="29"/>
      <c r="T230" s="31"/>
      <c r="U230" s="29"/>
      <c r="V230" s="31"/>
      <c r="W230" s="29"/>
      <c r="X230" s="31"/>
      <c r="Y230" s="29"/>
      <c r="Z230" s="31"/>
      <c r="AA230" s="29"/>
      <c r="AB230" s="31"/>
      <c r="AC230" s="29"/>
      <c r="AD230" s="29"/>
      <c r="AE230" s="29"/>
    </row>
    <row r="231" spans="1:31" ht="13.5" customHeight="1" x14ac:dyDescent="0.25">
      <c r="A231" s="29"/>
      <c r="B231" s="29"/>
      <c r="C231" s="29"/>
      <c r="D231" s="29"/>
      <c r="E231" s="29"/>
      <c r="F231" s="29"/>
      <c r="G231" s="29"/>
      <c r="H231" s="29"/>
      <c r="I231" s="29"/>
      <c r="J231" s="29"/>
      <c r="K231" s="29"/>
      <c r="L231" s="31"/>
      <c r="M231" s="29"/>
      <c r="N231" s="31"/>
      <c r="O231" s="29"/>
      <c r="P231" s="31"/>
      <c r="Q231" s="29"/>
      <c r="R231" s="31"/>
      <c r="S231" s="29"/>
      <c r="T231" s="31"/>
      <c r="U231" s="29"/>
      <c r="V231" s="31"/>
      <c r="W231" s="29"/>
      <c r="X231" s="31"/>
      <c r="Y231" s="29"/>
      <c r="Z231" s="31"/>
      <c r="AA231" s="29"/>
      <c r="AB231" s="31"/>
      <c r="AC231" s="29"/>
      <c r="AD231" s="29"/>
      <c r="AE231" s="29"/>
    </row>
    <row r="232" spans="1:31" ht="13.5" customHeight="1" x14ac:dyDescent="0.25">
      <c r="A232" s="29"/>
      <c r="B232" s="29"/>
      <c r="C232" s="29"/>
      <c r="D232" s="29"/>
      <c r="E232" s="29"/>
      <c r="F232" s="29"/>
      <c r="G232" s="29"/>
      <c r="H232" s="29"/>
      <c r="I232" s="29"/>
      <c r="J232" s="29"/>
      <c r="K232" s="29"/>
      <c r="L232" s="31"/>
      <c r="M232" s="29"/>
      <c r="N232" s="31"/>
      <c r="O232" s="29"/>
      <c r="P232" s="31"/>
      <c r="Q232" s="29"/>
      <c r="R232" s="31"/>
      <c r="S232" s="29"/>
      <c r="T232" s="31"/>
      <c r="U232" s="29"/>
      <c r="V232" s="31"/>
      <c r="W232" s="29"/>
      <c r="X232" s="31"/>
      <c r="Y232" s="29"/>
      <c r="Z232" s="31"/>
      <c r="AA232" s="29"/>
      <c r="AB232" s="31"/>
      <c r="AC232" s="29"/>
      <c r="AD232" s="29"/>
      <c r="AE232" s="29"/>
    </row>
    <row r="233" spans="1:31" ht="13.5" customHeight="1" x14ac:dyDescent="0.25">
      <c r="A233" s="29"/>
      <c r="B233" s="29"/>
      <c r="C233" s="29"/>
      <c r="D233" s="29"/>
      <c r="E233" s="29"/>
      <c r="F233" s="29"/>
      <c r="G233" s="29"/>
      <c r="H233" s="29"/>
      <c r="I233" s="29"/>
      <c r="J233" s="29"/>
      <c r="K233" s="29"/>
      <c r="L233" s="31"/>
      <c r="M233" s="29"/>
      <c r="N233" s="31"/>
      <c r="O233" s="29"/>
      <c r="P233" s="31"/>
      <c r="Q233" s="29"/>
      <c r="R233" s="31"/>
      <c r="S233" s="29"/>
      <c r="T233" s="31"/>
      <c r="U233" s="29"/>
      <c r="V233" s="31"/>
      <c r="W233" s="29"/>
      <c r="X233" s="31"/>
      <c r="Y233" s="29"/>
      <c r="Z233" s="31"/>
      <c r="AA233" s="29"/>
      <c r="AB233" s="31"/>
      <c r="AC233" s="29"/>
      <c r="AD233" s="29"/>
      <c r="AE233" s="29"/>
    </row>
    <row r="234" spans="1:31" ht="13.5" customHeight="1" x14ac:dyDescent="0.25">
      <c r="A234" s="29"/>
      <c r="B234" s="29"/>
      <c r="C234" s="29"/>
      <c r="D234" s="29"/>
      <c r="E234" s="29"/>
      <c r="F234" s="29"/>
      <c r="G234" s="29"/>
      <c r="H234" s="29"/>
      <c r="I234" s="29"/>
      <c r="J234" s="29"/>
      <c r="K234" s="29"/>
      <c r="L234" s="31"/>
      <c r="M234" s="29"/>
      <c r="N234" s="31"/>
      <c r="O234" s="29"/>
      <c r="P234" s="31"/>
      <c r="Q234" s="29"/>
      <c r="R234" s="31"/>
      <c r="S234" s="29"/>
      <c r="T234" s="31"/>
      <c r="U234" s="29"/>
      <c r="V234" s="31"/>
      <c r="W234" s="29"/>
      <c r="X234" s="31"/>
      <c r="Y234" s="29"/>
      <c r="Z234" s="31"/>
      <c r="AA234" s="29"/>
      <c r="AB234" s="31"/>
      <c r="AC234" s="29"/>
      <c r="AD234" s="29"/>
      <c r="AE234" s="29"/>
    </row>
    <row r="235" spans="1:31" ht="13.5" customHeight="1" x14ac:dyDescent="0.25">
      <c r="A235" s="29"/>
      <c r="B235" s="29"/>
      <c r="C235" s="29"/>
      <c r="D235" s="29"/>
      <c r="E235" s="29"/>
      <c r="F235" s="29"/>
      <c r="G235" s="29"/>
      <c r="H235" s="29"/>
      <c r="I235" s="29"/>
      <c r="J235" s="29"/>
      <c r="K235" s="29"/>
      <c r="L235" s="31"/>
      <c r="M235" s="29"/>
      <c r="N235" s="31"/>
      <c r="O235" s="29"/>
      <c r="P235" s="31"/>
      <c r="Q235" s="29"/>
      <c r="R235" s="31"/>
      <c r="S235" s="29"/>
      <c r="T235" s="31"/>
      <c r="U235" s="29"/>
      <c r="V235" s="31"/>
      <c r="W235" s="29"/>
      <c r="X235" s="31"/>
      <c r="Y235" s="29"/>
      <c r="Z235" s="31"/>
      <c r="AA235" s="29"/>
      <c r="AB235" s="31"/>
      <c r="AC235" s="29"/>
      <c r="AD235" s="29"/>
      <c r="AE235" s="29"/>
    </row>
    <row r="236" spans="1:31" ht="13.5" customHeight="1" x14ac:dyDescent="0.25">
      <c r="A236" s="29"/>
      <c r="B236" s="29"/>
      <c r="C236" s="29"/>
      <c r="D236" s="29"/>
      <c r="E236" s="29"/>
      <c r="F236" s="29"/>
      <c r="G236" s="29"/>
      <c r="H236" s="29"/>
      <c r="I236" s="29"/>
      <c r="J236" s="29"/>
      <c r="K236" s="29"/>
      <c r="L236" s="31"/>
      <c r="M236" s="29"/>
      <c r="N236" s="31"/>
      <c r="O236" s="29"/>
      <c r="P236" s="31"/>
      <c r="Q236" s="29"/>
      <c r="R236" s="31"/>
      <c r="S236" s="29"/>
      <c r="T236" s="31"/>
      <c r="U236" s="29"/>
      <c r="V236" s="31"/>
      <c r="W236" s="29"/>
      <c r="X236" s="31"/>
      <c r="Y236" s="29"/>
      <c r="Z236" s="31"/>
      <c r="AA236" s="29"/>
      <c r="AB236" s="31"/>
      <c r="AC236" s="29"/>
      <c r="AD236" s="29"/>
      <c r="AE236" s="29"/>
    </row>
    <row r="237" spans="1:31" ht="13.5" customHeight="1" x14ac:dyDescent="0.25">
      <c r="A237" s="29"/>
      <c r="B237" s="29"/>
      <c r="C237" s="29"/>
      <c r="D237" s="29"/>
      <c r="E237" s="29"/>
      <c r="F237" s="29"/>
      <c r="G237" s="29"/>
      <c r="H237" s="29"/>
      <c r="I237" s="29"/>
      <c r="J237" s="29"/>
      <c r="K237" s="29"/>
      <c r="L237" s="31"/>
      <c r="M237" s="29"/>
      <c r="N237" s="31"/>
      <c r="O237" s="29"/>
      <c r="P237" s="31"/>
      <c r="Q237" s="29"/>
      <c r="R237" s="31"/>
      <c r="S237" s="29"/>
      <c r="T237" s="31"/>
      <c r="U237" s="29"/>
      <c r="V237" s="31"/>
      <c r="W237" s="29"/>
      <c r="X237" s="31"/>
      <c r="Y237" s="29"/>
      <c r="Z237" s="31"/>
      <c r="AA237" s="29"/>
      <c r="AB237" s="31"/>
      <c r="AC237" s="29"/>
      <c r="AD237" s="29"/>
      <c r="AE237" s="29"/>
    </row>
    <row r="238" spans="1:31" ht="13.5" customHeight="1" x14ac:dyDescent="0.25">
      <c r="A238" s="29"/>
      <c r="B238" s="29"/>
      <c r="C238" s="29"/>
      <c r="D238" s="29"/>
      <c r="E238" s="29"/>
      <c r="F238" s="29"/>
      <c r="G238" s="29"/>
      <c r="H238" s="29"/>
      <c r="I238" s="29"/>
      <c r="J238" s="29"/>
      <c r="K238" s="29"/>
      <c r="L238" s="31"/>
      <c r="M238" s="29"/>
      <c r="N238" s="31"/>
      <c r="O238" s="29"/>
      <c r="P238" s="31"/>
      <c r="Q238" s="29"/>
      <c r="R238" s="31"/>
      <c r="S238" s="29"/>
      <c r="T238" s="31"/>
      <c r="U238" s="29"/>
      <c r="V238" s="31"/>
      <c r="W238" s="29"/>
      <c r="X238" s="31"/>
      <c r="Y238" s="29"/>
      <c r="Z238" s="31"/>
      <c r="AA238" s="29"/>
      <c r="AB238" s="31"/>
      <c r="AC238" s="29"/>
      <c r="AD238" s="29"/>
      <c r="AE238" s="29"/>
    </row>
    <row r="239" spans="1:31" ht="13.5" customHeight="1" x14ac:dyDescent="0.25">
      <c r="A239" s="29"/>
      <c r="B239" s="29"/>
      <c r="C239" s="29"/>
      <c r="D239" s="29"/>
      <c r="E239" s="29"/>
      <c r="F239" s="29"/>
      <c r="G239" s="29"/>
      <c r="H239" s="29"/>
      <c r="I239" s="29"/>
      <c r="J239" s="29"/>
      <c r="K239" s="29"/>
      <c r="L239" s="31"/>
      <c r="M239" s="29"/>
      <c r="N239" s="31"/>
      <c r="O239" s="29"/>
      <c r="P239" s="31"/>
      <c r="Q239" s="29"/>
      <c r="R239" s="31"/>
      <c r="S239" s="29"/>
      <c r="T239" s="31"/>
      <c r="U239" s="29"/>
      <c r="V239" s="31"/>
      <c r="W239" s="29"/>
      <c r="X239" s="31"/>
      <c r="Y239" s="29"/>
      <c r="Z239" s="31"/>
      <c r="AA239" s="29"/>
      <c r="AB239" s="31"/>
      <c r="AC239" s="29"/>
      <c r="AD239" s="29"/>
      <c r="AE239" s="29"/>
    </row>
    <row r="240" spans="1:31" ht="13.5" customHeight="1" x14ac:dyDescent="0.25">
      <c r="A240" s="29"/>
      <c r="B240" s="29"/>
      <c r="C240" s="29"/>
      <c r="D240" s="29"/>
      <c r="E240" s="29"/>
      <c r="F240" s="29"/>
      <c r="G240" s="29"/>
      <c r="H240" s="29"/>
      <c r="I240" s="29"/>
      <c r="J240" s="29"/>
      <c r="K240" s="29"/>
      <c r="L240" s="31"/>
      <c r="M240" s="29"/>
      <c r="N240" s="31"/>
      <c r="O240" s="29"/>
      <c r="P240" s="31"/>
      <c r="Q240" s="29"/>
      <c r="R240" s="31"/>
      <c r="S240" s="29"/>
      <c r="T240" s="31"/>
      <c r="U240" s="29"/>
      <c r="V240" s="31"/>
      <c r="W240" s="29"/>
      <c r="X240" s="31"/>
      <c r="Y240" s="29"/>
      <c r="Z240" s="31"/>
      <c r="AA240" s="29"/>
      <c r="AB240" s="31"/>
      <c r="AC240" s="29"/>
      <c r="AD240" s="29"/>
      <c r="AE240" s="29"/>
    </row>
    <row r="241" spans="1:31" ht="13.5" customHeight="1" x14ac:dyDescent="0.25">
      <c r="A241" s="29"/>
      <c r="B241" s="29"/>
      <c r="C241" s="29"/>
      <c r="D241" s="29"/>
      <c r="E241" s="29"/>
      <c r="F241" s="29"/>
      <c r="G241" s="29"/>
      <c r="H241" s="29"/>
      <c r="I241" s="29"/>
      <c r="J241" s="29"/>
      <c r="K241" s="29"/>
      <c r="L241" s="31"/>
      <c r="M241" s="29"/>
      <c r="N241" s="31"/>
      <c r="O241" s="29"/>
      <c r="P241" s="31"/>
      <c r="Q241" s="29"/>
      <c r="R241" s="31"/>
      <c r="S241" s="29"/>
      <c r="T241" s="31"/>
      <c r="U241" s="29"/>
      <c r="V241" s="31"/>
      <c r="W241" s="29"/>
      <c r="X241" s="31"/>
      <c r="Y241" s="29"/>
      <c r="Z241" s="31"/>
      <c r="AA241" s="29"/>
      <c r="AB241" s="31"/>
      <c r="AC241" s="29"/>
      <c r="AD241" s="29"/>
      <c r="AE241" s="29"/>
    </row>
    <row r="242" spans="1:31" ht="13.5" customHeight="1" x14ac:dyDescent="0.25">
      <c r="A242" s="29"/>
      <c r="B242" s="29"/>
      <c r="C242" s="29"/>
      <c r="D242" s="29"/>
      <c r="E242" s="29"/>
      <c r="F242" s="29"/>
      <c r="G242" s="29"/>
      <c r="H242" s="29"/>
      <c r="I242" s="29"/>
      <c r="J242" s="29"/>
      <c r="K242" s="29"/>
      <c r="L242" s="31"/>
      <c r="M242" s="29"/>
      <c r="N242" s="31"/>
      <c r="O242" s="29"/>
      <c r="P242" s="31"/>
      <c r="Q242" s="29"/>
      <c r="R242" s="31"/>
      <c r="S242" s="29"/>
      <c r="T242" s="31"/>
      <c r="U242" s="29"/>
      <c r="V242" s="31"/>
      <c r="W242" s="29"/>
      <c r="X242" s="31"/>
      <c r="Y242" s="29"/>
      <c r="Z242" s="31"/>
      <c r="AA242" s="29"/>
      <c r="AB242" s="31"/>
      <c r="AC242" s="29"/>
      <c r="AD242" s="29"/>
      <c r="AE242" s="29"/>
    </row>
    <row r="243" spans="1:31" ht="13.5" customHeight="1" x14ac:dyDescent="0.25">
      <c r="A243" s="29"/>
      <c r="B243" s="29"/>
      <c r="C243" s="29"/>
      <c r="D243" s="29"/>
      <c r="E243" s="29"/>
      <c r="F243" s="29"/>
      <c r="G243" s="29"/>
      <c r="H243" s="29"/>
      <c r="I243" s="29"/>
      <c r="J243" s="29"/>
      <c r="K243" s="29"/>
      <c r="L243" s="31"/>
      <c r="M243" s="29"/>
      <c r="N243" s="31"/>
      <c r="O243" s="29"/>
      <c r="P243" s="31"/>
      <c r="Q243" s="29"/>
      <c r="R243" s="31"/>
      <c r="S243" s="29"/>
      <c r="T243" s="31"/>
      <c r="U243" s="29"/>
      <c r="V243" s="31"/>
      <c r="W243" s="29"/>
      <c r="X243" s="31"/>
      <c r="Y243" s="29"/>
      <c r="Z243" s="31"/>
      <c r="AA243" s="29"/>
      <c r="AB243" s="31"/>
      <c r="AC243" s="29"/>
      <c r="AD243" s="29"/>
      <c r="AE243" s="29"/>
    </row>
  </sheetData>
  <sheetProtection formatCells="0" insertRows="0" deleteRows="0"/>
  <protectedRanges>
    <protectedRange sqref="L158:AE158" name="Range15"/>
    <protectedRange sqref="L142:AE142" name="Range13"/>
    <protectedRange sqref="L134:AE134" name="Range12"/>
    <protectedRange sqref="L126:AE126" name="Range11"/>
    <protectedRange sqref="L110:AE110" name="Range10"/>
    <protectedRange sqref="L102:AE102" name="Range9"/>
    <protectedRange sqref="L93:AE93" name="Range8"/>
    <protectedRange sqref="L85:AE85" name="Range7"/>
    <protectedRange sqref="L77:AE77" name="Range6"/>
    <protectedRange sqref="L69:AE69" name="Range5"/>
    <protectedRange sqref="L56:AE56" name="Range4"/>
    <protectedRange sqref="L46 N46 P46 R46 T46 V46 X46 Z46 AB46 AD46" name="Range3"/>
    <protectedRange sqref="L35:AE35" name="Range2"/>
    <protectedRange sqref="L25:AE25" name="Range1"/>
    <protectedRange sqref="K194" name="Range18_2"/>
    <protectedRange sqref="K205 L204:L205 AC205" name="Range19"/>
  </protectedRanges>
  <customSheetViews>
    <customSheetView guid="{55322F06-EF2B-4EBF-91FC-6C830D0D22C9}" fitToPage="1" showRuler="0">
      <pane xSplit="2" ySplit="12" topLeftCell="C13" activePane="bottomRight" state="frozen"/>
      <selection pane="bottomRight" activeCell="E20" sqref="E20"/>
      <pageMargins left="0.5" right="0.5" top="1" bottom="1" header="0.5" footer="0.5"/>
      <pageSetup scale="78" fitToHeight="6" orientation="landscape" r:id="rId1"/>
      <headerFooter alignWithMargins="0">
        <oddFooter>&amp;LSchedule C&amp;C&amp;A&amp;RUpdated: &amp;D</oddFooter>
      </headerFooter>
    </customSheetView>
    <customSheetView guid="{EC77BDF0-E4AB-4C37-A286-B132C795CB0B}" fitToPage="1" showRuler="0">
      <pane xSplit="2" ySplit="12" topLeftCell="C13" activePane="bottomRight" state="frozen"/>
      <selection pane="bottomRight" activeCell="E20" sqref="E20"/>
      <pageMargins left="0.5" right="0.5" top="1" bottom="1" header="0.5" footer="0.5"/>
      <pageSetup scale="78" fitToHeight="6" orientation="landscape" r:id="rId2"/>
      <headerFooter alignWithMargins="0">
        <oddFooter>&amp;LSchedule C&amp;C&amp;A&amp;RUpdated: &amp;D</oddFooter>
      </headerFooter>
    </customSheetView>
    <customSheetView guid="{96FAF5F8-BD57-4EDE-AC8B-7E6854529246}" fitToPage="1" showRuler="0">
      <pane xSplit="3" ySplit="11" topLeftCell="D12" activePane="bottomRight" state="frozen"/>
      <selection pane="bottomRight" activeCell="E15" sqref="E15"/>
      <pageMargins left="0.5" right="0.5" top="1" bottom="1" header="0.5" footer="0.5"/>
      <pageSetup scale="78" fitToHeight="6" orientation="landscape" r:id="rId3"/>
      <headerFooter alignWithMargins="0">
        <oddFooter>&amp;LSchedule C&amp;C&amp;A&amp;RUpdated: &amp;D</oddFooter>
      </headerFooter>
    </customSheetView>
  </customSheetViews>
  <mergeCells count="3">
    <mergeCell ref="C219:AE219"/>
    <mergeCell ref="C221:AE221"/>
    <mergeCell ref="M206:AA207"/>
  </mergeCells>
  <phoneticPr fontId="7" type="noConversion"/>
  <pageMargins left="0.25" right="0.25" top="0.5" bottom="0.5" header="0.25" footer="0.25"/>
  <pageSetup scale="47" fitToHeight="3" orientation="landscape" r:id="rId4"/>
  <headerFooter alignWithMargins="0">
    <oddFooter>&amp;LExhibit C&amp;C&amp;A&amp;RUpdated: &amp;D</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36"/>
  <sheetViews>
    <sheetView topLeftCell="A169" zoomScaleNormal="100" zoomScaleSheetLayoutView="50" workbookViewId="0">
      <selection activeCell="C192" sqref="C192:X192"/>
    </sheetView>
  </sheetViews>
  <sheetFormatPr defaultColWidth="9.109375" defaultRowHeight="13.5" customHeight="1" x14ac:dyDescent="0.25"/>
  <cols>
    <col min="1" max="1" width="2.6640625" style="9" customWidth="1"/>
    <col min="2" max="2" width="9.33203125" style="9" customWidth="1"/>
    <col min="3" max="3" width="28.6640625" style="9" customWidth="1"/>
    <col min="4" max="4" width="12.6640625" style="9" customWidth="1"/>
    <col min="5" max="5" width="1.6640625" style="58" customWidth="1"/>
    <col min="6" max="6" width="12.6640625" style="9" customWidth="1"/>
    <col min="7" max="7" width="1.6640625" style="58" customWidth="1"/>
    <col min="8" max="8" width="12.6640625" style="9" customWidth="1"/>
    <col min="9" max="9" width="1.6640625" style="58" customWidth="1"/>
    <col min="10" max="10" width="12.6640625" style="9" customWidth="1"/>
    <col min="11" max="11" width="1.6640625" style="58" customWidth="1"/>
    <col min="12" max="12" width="11" style="9" bestFit="1" customWidth="1"/>
    <col min="13" max="13" width="1.6640625" style="58" customWidth="1"/>
    <col min="14" max="14" width="12.6640625" style="9" customWidth="1"/>
    <col min="15" max="15" width="1.6640625" style="58" customWidth="1"/>
    <col min="16" max="16" width="13.5546875" style="58" customWidth="1"/>
    <col min="17" max="17" width="2" style="58" customWidth="1"/>
    <col min="18" max="18" width="12.6640625" style="9" customWidth="1"/>
    <col min="19" max="19" width="1.6640625" style="58" customWidth="1"/>
    <col min="20" max="20" width="12.6640625" style="9" customWidth="1"/>
    <col min="21" max="21" width="1.6640625" style="9" customWidth="1"/>
    <col min="22" max="22" width="12.33203125" style="9" bestFit="1" customWidth="1"/>
    <col min="23" max="16384" width="9.109375" style="9"/>
  </cols>
  <sheetData>
    <row r="1" spans="1:28" s="71" customFormat="1" ht="18" x14ac:dyDescent="0.35">
      <c r="A1" s="15" t="s">
        <v>202</v>
      </c>
      <c r="B1" s="263"/>
      <c r="C1" s="263"/>
      <c r="D1" s="263"/>
      <c r="E1" s="283"/>
      <c r="F1" s="263"/>
      <c r="G1" s="283"/>
      <c r="H1" s="263"/>
      <c r="I1" s="283"/>
      <c r="J1" s="263"/>
      <c r="K1" s="283"/>
      <c r="L1" s="263"/>
      <c r="M1" s="283"/>
      <c r="N1" s="263"/>
      <c r="O1" s="283"/>
      <c r="P1" s="283"/>
      <c r="Q1" s="283"/>
      <c r="R1" s="263"/>
      <c r="S1" s="283"/>
      <c r="T1" s="263"/>
      <c r="U1" s="263"/>
      <c r="V1" s="284" t="s">
        <v>181</v>
      </c>
    </row>
    <row r="2" spans="1:28" s="71" customFormat="1" ht="18" customHeight="1" x14ac:dyDescent="0.35">
      <c r="A2" s="15" t="s">
        <v>0</v>
      </c>
      <c r="B2" s="263"/>
      <c r="C2" s="263"/>
      <c r="D2" s="263"/>
      <c r="E2" s="283"/>
      <c r="F2" s="263"/>
      <c r="G2" s="283"/>
      <c r="H2" s="263"/>
      <c r="I2" s="283"/>
      <c r="J2" s="263"/>
      <c r="K2" s="283"/>
      <c r="L2" s="263"/>
      <c r="M2" s="283"/>
      <c r="N2" s="263"/>
      <c r="O2" s="283"/>
      <c r="P2" s="283"/>
      <c r="Q2" s="283"/>
      <c r="R2" s="263"/>
      <c r="S2" s="283"/>
      <c r="T2" s="263"/>
      <c r="U2" s="263"/>
      <c r="V2" s="263"/>
    </row>
    <row r="3" spans="1:28" s="71" customFormat="1" ht="18" customHeight="1" x14ac:dyDescent="0.35">
      <c r="A3" s="285" t="str">
        <f>+D12</f>
        <v>FY 2009</v>
      </c>
      <c r="B3" s="285"/>
      <c r="C3" s="285" t="s">
        <v>388</v>
      </c>
      <c r="D3" s="263"/>
      <c r="E3" s="263"/>
      <c r="F3" s="263"/>
      <c r="G3" s="283"/>
      <c r="H3" s="263"/>
      <c r="I3" s="283"/>
      <c r="J3" s="263"/>
      <c r="K3" s="283"/>
      <c r="L3" s="263"/>
      <c r="M3" s="283"/>
      <c r="N3" s="263"/>
      <c r="O3" s="283"/>
      <c r="P3" s="283"/>
      <c r="Q3" s="283"/>
      <c r="R3" s="263"/>
      <c r="S3" s="283"/>
      <c r="T3" s="263"/>
      <c r="U3" s="263"/>
      <c r="V3" s="263"/>
    </row>
    <row r="4" spans="1:28" s="71" customFormat="1" ht="13.5" customHeight="1" x14ac:dyDescent="0.3">
      <c r="A4" s="61"/>
      <c r="B4" s="29"/>
      <c r="C4" s="266" t="s">
        <v>263</v>
      </c>
      <c r="D4" s="81" t="s">
        <v>126</v>
      </c>
      <c r="E4" s="81"/>
      <c r="F4" s="81" t="s">
        <v>264</v>
      </c>
      <c r="G4" s="81"/>
      <c r="H4" s="81" t="s">
        <v>265</v>
      </c>
      <c r="I4" s="267"/>
      <c r="J4" s="81" t="s">
        <v>238</v>
      </c>
      <c r="K4" s="268"/>
      <c r="L4" s="81" t="s">
        <v>266</v>
      </c>
      <c r="M4" s="268"/>
      <c r="N4" s="81" t="s">
        <v>239</v>
      </c>
      <c r="O4" s="268"/>
      <c r="P4" s="81" t="s">
        <v>267</v>
      </c>
      <c r="Q4" s="268"/>
      <c r="R4" s="81" t="s">
        <v>240</v>
      </c>
      <c r="S4" s="268"/>
      <c r="T4" s="81" t="s">
        <v>268</v>
      </c>
      <c r="U4" s="268"/>
      <c r="V4" s="81" t="s">
        <v>241</v>
      </c>
      <c r="W4" s="29"/>
      <c r="X4" s="29"/>
      <c r="Y4" s="29"/>
      <c r="Z4" s="29"/>
      <c r="AA4" s="29"/>
      <c r="AB4" s="29"/>
    </row>
    <row r="5" spans="1:28" s="71" customFormat="1" ht="13.5" customHeight="1" x14ac:dyDescent="0.3">
      <c r="A5" s="29"/>
      <c r="B5" s="29"/>
      <c r="C5" s="29"/>
      <c r="D5" s="29"/>
      <c r="E5" s="269"/>
      <c r="F5" s="29"/>
      <c r="G5" s="31"/>
      <c r="H5" s="29"/>
      <c r="I5" s="31"/>
      <c r="J5" s="29"/>
      <c r="K5" s="31"/>
      <c r="L5" s="29"/>
      <c r="M5" s="31"/>
      <c r="N5" s="29"/>
      <c r="O5" s="31"/>
      <c r="P5" s="31"/>
      <c r="Q5" s="31"/>
      <c r="R5" s="29"/>
      <c r="S5" s="31"/>
      <c r="T5" s="29"/>
      <c r="U5" s="29"/>
      <c r="V5" s="81" t="s">
        <v>293</v>
      </c>
      <c r="W5" s="29"/>
      <c r="X5" s="29"/>
      <c r="Y5" s="29"/>
      <c r="Z5" s="29"/>
      <c r="AA5" s="29"/>
      <c r="AB5" s="29"/>
    </row>
    <row r="6" spans="1:28" s="71" customFormat="1" ht="13.5" customHeight="1" x14ac:dyDescent="0.3">
      <c r="A6" s="29"/>
      <c r="B6" s="29"/>
      <c r="C6" s="28"/>
      <c r="D6" s="29"/>
      <c r="E6" s="269" t="s">
        <v>212</v>
      </c>
      <c r="F6" s="29"/>
      <c r="G6" s="31"/>
      <c r="H6" s="29"/>
      <c r="I6" s="31"/>
      <c r="J6" s="29"/>
      <c r="K6" s="31"/>
      <c r="L6" s="29"/>
      <c r="M6" s="31"/>
      <c r="N6" s="29"/>
      <c r="O6" s="31"/>
      <c r="P6" s="31"/>
      <c r="Q6" s="31"/>
      <c r="R6" s="29"/>
      <c r="S6" s="31"/>
      <c r="T6" s="29"/>
      <c r="U6" s="29"/>
      <c r="V6" s="29"/>
      <c r="W6" s="29"/>
      <c r="X6" s="29"/>
      <c r="Y6" s="29"/>
      <c r="Z6" s="29"/>
      <c r="AA6" s="29"/>
      <c r="AB6" s="29"/>
    </row>
    <row r="7" spans="1:28" s="71" customFormat="1" ht="13.5" customHeight="1" x14ac:dyDescent="0.3">
      <c r="A7" s="29"/>
      <c r="B7" s="29"/>
      <c r="C7" s="29"/>
      <c r="D7" s="29"/>
      <c r="E7" s="31"/>
      <c r="F7" s="29"/>
      <c r="G7" s="31"/>
      <c r="H7" s="29"/>
      <c r="I7" s="31"/>
      <c r="J7" s="29"/>
      <c r="K7" s="31"/>
      <c r="L7" s="29"/>
      <c r="M7" s="31"/>
      <c r="N7" s="29"/>
      <c r="O7" s="31"/>
      <c r="P7" s="31"/>
      <c r="Q7" s="31"/>
      <c r="R7" s="29"/>
      <c r="S7" s="31"/>
      <c r="T7" s="29"/>
      <c r="U7" s="29"/>
      <c r="V7" s="29"/>
      <c r="W7" s="29"/>
      <c r="X7" s="29"/>
      <c r="Y7" s="29"/>
      <c r="Z7" s="29"/>
      <c r="AA7" s="29"/>
      <c r="AB7" s="29"/>
    </row>
    <row r="8" spans="1:28" s="157" customFormat="1" ht="13.5" customHeight="1" x14ac:dyDescent="0.3">
      <c r="A8" s="29"/>
      <c r="B8" s="30"/>
      <c r="C8" s="30"/>
      <c r="D8" s="29"/>
      <c r="E8" s="270"/>
      <c r="F8" s="391" t="s">
        <v>332</v>
      </c>
      <c r="G8" s="391"/>
      <c r="H8" s="391"/>
      <c r="I8" s="391"/>
      <c r="J8" s="391"/>
      <c r="K8" s="391"/>
      <c r="L8" s="391" t="s">
        <v>33</v>
      </c>
      <c r="M8" s="391"/>
      <c r="N8" s="391"/>
      <c r="O8" s="391"/>
      <c r="P8" s="391"/>
      <c r="Q8" s="391"/>
      <c r="R8" s="391"/>
      <c r="S8" s="391"/>
      <c r="T8" s="391"/>
      <c r="U8" s="30"/>
      <c r="V8" s="30"/>
      <c r="W8" s="28"/>
      <c r="X8" s="28"/>
      <c r="Y8" s="28"/>
      <c r="Z8" s="28"/>
      <c r="AA8" s="28"/>
      <c r="AB8" s="28"/>
    </row>
    <row r="9" spans="1:28" s="168" customFormat="1" ht="13.5" customHeight="1" x14ac:dyDescent="0.3">
      <c r="A9" s="29"/>
      <c r="B9" s="30"/>
      <c r="C9" s="30"/>
      <c r="D9" s="29"/>
      <c r="E9" s="270"/>
      <c r="F9" s="87"/>
      <c r="G9" s="87"/>
      <c r="H9" s="87"/>
      <c r="I9" s="87"/>
      <c r="J9" s="87"/>
      <c r="K9" s="87"/>
      <c r="L9" s="87"/>
      <c r="M9" s="87"/>
      <c r="N9" s="87"/>
      <c r="O9" s="87"/>
      <c r="P9" s="87"/>
      <c r="Q9" s="87"/>
      <c r="R9" s="87"/>
      <c r="S9" s="87"/>
      <c r="T9" s="87" t="s">
        <v>4</v>
      </c>
      <c r="U9" s="30"/>
      <c r="V9" s="30"/>
      <c r="W9" s="256"/>
      <c r="X9" s="256"/>
      <c r="Y9" s="256"/>
      <c r="Z9" s="256"/>
      <c r="AA9" s="256"/>
      <c r="AB9" s="256"/>
    </row>
    <row r="10" spans="1:28" s="168" customFormat="1" ht="13.5" customHeight="1" x14ac:dyDescent="0.3">
      <c r="A10" s="82"/>
      <c r="B10" s="84"/>
      <c r="C10" s="84"/>
      <c r="D10" s="82"/>
      <c r="E10" s="271"/>
      <c r="F10" s="87"/>
      <c r="G10" s="87"/>
      <c r="H10" s="87"/>
      <c r="I10" s="87"/>
      <c r="J10" s="87"/>
      <c r="K10" s="87"/>
      <c r="L10" s="87"/>
      <c r="M10" s="87"/>
      <c r="N10" s="87"/>
      <c r="O10" s="87"/>
      <c r="P10" s="87"/>
      <c r="Q10" s="87"/>
      <c r="R10" s="87" t="s">
        <v>37</v>
      </c>
      <c r="S10" s="87"/>
      <c r="T10" s="272" t="s">
        <v>8</v>
      </c>
      <c r="U10" s="84"/>
      <c r="V10" s="84"/>
      <c r="W10" s="256"/>
      <c r="X10" s="256"/>
      <c r="Y10" s="256"/>
      <c r="Z10" s="256"/>
      <c r="AA10" s="256"/>
      <c r="AB10" s="256"/>
    </row>
    <row r="11" spans="1:28" s="168" customFormat="1" ht="13.5" customHeight="1" x14ac:dyDescent="0.3">
      <c r="A11" s="256"/>
      <c r="B11" s="87"/>
      <c r="C11" s="87"/>
      <c r="D11" s="87" t="s">
        <v>87</v>
      </c>
      <c r="E11" s="86"/>
      <c r="F11" s="87"/>
      <c r="G11" s="86"/>
      <c r="H11" s="87" t="s">
        <v>36</v>
      </c>
      <c r="I11" s="86"/>
      <c r="J11" s="87" t="s">
        <v>4</v>
      </c>
      <c r="K11" s="86"/>
      <c r="L11" s="87" t="s">
        <v>41</v>
      </c>
      <c r="M11" s="86"/>
      <c r="N11" s="87" t="s">
        <v>42</v>
      </c>
      <c r="O11" s="86"/>
      <c r="P11" s="86" t="s">
        <v>276</v>
      </c>
      <c r="Q11" s="86"/>
      <c r="R11" s="87" t="s">
        <v>43</v>
      </c>
      <c r="S11" s="86"/>
      <c r="T11" s="87" t="s">
        <v>277</v>
      </c>
      <c r="U11" s="87"/>
      <c r="V11" s="87" t="str">
        <f>D12</f>
        <v>FY 2009</v>
      </c>
      <c r="W11" s="256"/>
      <c r="X11" s="256"/>
      <c r="Y11" s="256"/>
      <c r="Z11" s="256"/>
      <c r="AA11" s="256"/>
      <c r="AB11" s="256"/>
    </row>
    <row r="12" spans="1:28" s="157" customFormat="1" ht="13.5" customHeight="1" x14ac:dyDescent="0.3">
      <c r="A12" s="28"/>
      <c r="B12" s="74"/>
      <c r="C12" s="74"/>
      <c r="D12" s="74" t="s">
        <v>247</v>
      </c>
      <c r="E12" s="270"/>
      <c r="F12" s="87" t="s">
        <v>39</v>
      </c>
      <c r="G12" s="270"/>
      <c r="H12" s="87" t="s">
        <v>40</v>
      </c>
      <c r="I12" s="270"/>
      <c r="J12" s="74" t="s">
        <v>34</v>
      </c>
      <c r="K12" s="270"/>
      <c r="L12" s="87" t="s">
        <v>294</v>
      </c>
      <c r="M12" s="270"/>
      <c r="N12" s="87" t="s">
        <v>8</v>
      </c>
      <c r="O12" s="270"/>
      <c r="P12" s="86" t="s">
        <v>295</v>
      </c>
      <c r="Q12" s="270"/>
      <c r="R12" s="87" t="s">
        <v>4</v>
      </c>
      <c r="S12" s="270"/>
      <c r="T12" s="87" t="s">
        <v>282</v>
      </c>
      <c r="U12" s="74"/>
      <c r="V12" s="74" t="s">
        <v>44</v>
      </c>
      <c r="W12" s="28"/>
      <c r="X12" s="28"/>
      <c r="Y12" s="28"/>
      <c r="Z12" s="28"/>
      <c r="AA12" s="28"/>
      <c r="AB12" s="28"/>
    </row>
    <row r="13" spans="1:28" s="157" customFormat="1" ht="13.5" customHeight="1" thickBot="1" x14ac:dyDescent="0.35">
      <c r="A13" s="273" t="s">
        <v>176</v>
      </c>
      <c r="B13" s="89"/>
      <c r="C13" s="89"/>
      <c r="D13" s="90" t="s">
        <v>35</v>
      </c>
      <c r="E13" s="91"/>
      <c r="F13" s="90" t="s">
        <v>45</v>
      </c>
      <c r="G13" s="91"/>
      <c r="H13" s="90" t="s">
        <v>46</v>
      </c>
      <c r="I13" s="91"/>
      <c r="J13" s="90" t="s">
        <v>124</v>
      </c>
      <c r="K13" s="91"/>
      <c r="L13" s="274" t="s">
        <v>18</v>
      </c>
      <c r="M13" s="275"/>
      <c r="N13" s="274" t="s">
        <v>29</v>
      </c>
      <c r="O13" s="275"/>
      <c r="P13" s="275" t="s">
        <v>31</v>
      </c>
      <c r="Q13" s="275"/>
      <c r="R13" s="274" t="s">
        <v>32</v>
      </c>
      <c r="S13" s="275"/>
      <c r="T13" s="274" t="s">
        <v>85</v>
      </c>
      <c r="U13" s="90"/>
      <c r="V13" s="90" t="s">
        <v>48</v>
      </c>
      <c r="W13" s="28"/>
      <c r="X13" s="28"/>
      <c r="Y13" s="28"/>
      <c r="Z13" s="28"/>
      <c r="AA13" s="28"/>
      <c r="AB13" s="28"/>
    </row>
    <row r="14" spans="1:28" s="13" customFormat="1" ht="13.5" customHeight="1" x14ac:dyDescent="0.25">
      <c r="A14" s="87"/>
      <c r="B14" s="87"/>
      <c r="C14" s="87"/>
      <c r="D14" s="87"/>
      <c r="E14" s="85"/>
      <c r="F14" s="74"/>
      <c r="G14" s="85"/>
      <c r="H14" s="74"/>
      <c r="I14" s="85"/>
      <c r="J14" s="74"/>
      <c r="K14" s="85"/>
      <c r="L14" s="74"/>
      <c r="M14" s="85"/>
      <c r="N14" s="74"/>
      <c r="O14" s="85"/>
      <c r="P14" s="85"/>
      <c r="Q14" s="85"/>
      <c r="R14" s="74"/>
      <c r="S14" s="85"/>
      <c r="T14" s="87"/>
      <c r="U14" s="74"/>
      <c r="V14" s="87"/>
      <c r="W14" s="28"/>
      <c r="X14" s="28"/>
      <c r="Y14" s="28"/>
      <c r="Z14" s="28"/>
      <c r="AA14" s="28"/>
      <c r="AB14" s="28"/>
    </row>
    <row r="15" spans="1:28" ht="13.5" customHeight="1" x14ac:dyDescent="0.25">
      <c r="A15" s="390" t="s">
        <v>49</v>
      </c>
      <c r="B15" s="390"/>
      <c r="C15" s="390"/>
      <c r="D15" s="84"/>
      <c r="E15" s="85"/>
      <c r="F15" s="30"/>
      <c r="G15" s="85"/>
      <c r="H15" s="30"/>
      <c r="I15" s="85"/>
      <c r="J15" s="30"/>
      <c r="K15" s="85"/>
      <c r="L15" s="30"/>
      <c r="M15" s="85"/>
      <c r="N15" s="30"/>
      <c r="O15" s="85"/>
      <c r="P15" s="85"/>
      <c r="Q15" s="85"/>
      <c r="R15" s="30"/>
      <c r="S15" s="85"/>
      <c r="T15" s="84"/>
      <c r="U15" s="30"/>
      <c r="V15" s="84"/>
      <c r="W15" s="29"/>
      <c r="X15" s="29"/>
      <c r="Y15" s="29"/>
      <c r="Z15" s="29"/>
      <c r="AA15" s="29"/>
      <c r="AB15" s="29"/>
    </row>
    <row r="16" spans="1:28" ht="13.5" customHeight="1" x14ac:dyDescent="0.25">
      <c r="A16" s="276"/>
      <c r="B16" s="276"/>
      <c r="C16" s="276"/>
      <c r="D16" s="84"/>
      <c r="E16" s="85"/>
      <c r="F16" s="30"/>
      <c r="G16" s="85"/>
      <c r="H16" s="30"/>
      <c r="I16" s="85"/>
      <c r="J16" s="30"/>
      <c r="K16" s="85"/>
      <c r="L16" s="30"/>
      <c r="M16" s="85"/>
      <c r="N16" s="30"/>
      <c r="O16" s="85"/>
      <c r="P16" s="85"/>
      <c r="Q16" s="85"/>
      <c r="R16" s="30"/>
      <c r="S16" s="85"/>
      <c r="T16" s="84"/>
      <c r="U16" s="30"/>
      <c r="V16" s="84"/>
      <c r="W16" s="29"/>
      <c r="X16" s="29"/>
      <c r="Y16" s="29"/>
      <c r="Z16" s="29"/>
      <c r="AA16" s="29"/>
      <c r="AB16" s="29"/>
    </row>
    <row r="17" spans="1:28" ht="13.5" customHeight="1" x14ac:dyDescent="0.25">
      <c r="A17" s="277" t="s">
        <v>50</v>
      </c>
      <c r="B17" s="126"/>
      <c r="C17" s="126"/>
      <c r="D17" s="84"/>
      <c r="E17" s="85"/>
      <c r="F17" s="30"/>
      <c r="G17" s="85"/>
      <c r="H17" s="30"/>
      <c r="I17" s="85"/>
      <c r="J17" s="30"/>
      <c r="K17" s="85"/>
      <c r="L17" s="30"/>
      <c r="M17" s="85"/>
      <c r="N17" s="30"/>
      <c r="O17" s="85"/>
      <c r="P17" s="85"/>
      <c r="Q17" s="85"/>
      <c r="R17" s="30"/>
      <c r="S17" s="85"/>
      <c r="T17" s="84"/>
      <c r="U17" s="30"/>
      <c r="V17" s="84"/>
      <c r="W17" s="29"/>
      <c r="X17" s="29"/>
      <c r="Y17" s="29"/>
      <c r="Z17" s="29"/>
      <c r="AA17" s="29"/>
      <c r="AB17" s="29"/>
    </row>
    <row r="18" spans="1:28" ht="13.5" customHeight="1" x14ac:dyDescent="0.25">
      <c r="A18" s="276"/>
      <c r="B18" s="276"/>
      <c r="C18" s="276"/>
      <c r="D18" s="84"/>
      <c r="E18" s="31"/>
      <c r="F18" s="30"/>
      <c r="G18" s="31"/>
      <c r="H18" s="30"/>
      <c r="I18" s="31"/>
      <c r="J18" s="30"/>
      <c r="K18" s="31"/>
      <c r="L18" s="30"/>
      <c r="M18" s="31"/>
      <c r="N18" s="30"/>
      <c r="O18" s="31"/>
      <c r="P18" s="31"/>
      <c r="Q18" s="31"/>
      <c r="R18" s="30"/>
      <c r="S18" s="31"/>
      <c r="T18" s="84"/>
      <c r="U18" s="30"/>
      <c r="V18" s="84"/>
      <c r="W18" s="29"/>
      <c r="X18" s="29"/>
      <c r="Y18" s="29"/>
      <c r="Z18" s="29"/>
      <c r="AA18" s="29"/>
      <c r="AB18" s="29"/>
    </row>
    <row r="19" spans="1:28" ht="13.5" customHeight="1" x14ac:dyDescent="0.25">
      <c r="A19" s="29" t="s">
        <v>188</v>
      </c>
      <c r="B19" s="29"/>
      <c r="C19" s="29"/>
      <c r="D19" s="29"/>
      <c r="E19" s="31"/>
      <c r="F19" s="29"/>
      <c r="G19" s="31"/>
      <c r="H19" s="29"/>
      <c r="I19" s="31"/>
      <c r="J19" s="29"/>
      <c r="K19" s="31"/>
      <c r="L19" s="29"/>
      <c r="M19" s="31"/>
      <c r="N19" s="29"/>
      <c r="O19" s="31"/>
      <c r="P19" s="31"/>
      <c r="Q19" s="31"/>
      <c r="R19" s="29"/>
      <c r="S19" s="31"/>
      <c r="T19" s="29"/>
      <c r="U19" s="29"/>
      <c r="V19" s="29"/>
      <c r="W19" s="29"/>
      <c r="X19" s="29"/>
      <c r="Y19" s="29"/>
      <c r="Z19" s="29"/>
      <c r="AA19" s="29"/>
      <c r="AB19" s="29"/>
    </row>
    <row r="20" spans="1:28" ht="13.5" customHeight="1" x14ac:dyDescent="0.25">
      <c r="A20" s="29" t="s">
        <v>217</v>
      </c>
      <c r="B20" s="29"/>
      <c r="C20" s="29"/>
      <c r="D20" s="29"/>
      <c r="E20" s="31"/>
      <c r="F20" s="29"/>
      <c r="G20" s="31"/>
      <c r="H20" s="29"/>
      <c r="I20" s="31"/>
      <c r="J20" s="29"/>
      <c r="K20" s="31"/>
      <c r="L20" s="29"/>
      <c r="M20" s="31"/>
      <c r="N20" s="29"/>
      <c r="O20" s="31"/>
      <c r="P20" s="31"/>
      <c r="Q20" s="31"/>
      <c r="R20" s="29"/>
      <c r="S20" s="31"/>
      <c r="T20" s="29"/>
      <c r="U20" s="29"/>
      <c r="V20" s="29"/>
      <c r="W20" s="29"/>
      <c r="X20" s="29"/>
      <c r="Y20" s="29"/>
      <c r="Z20" s="29"/>
      <c r="AA20" s="29"/>
      <c r="AB20" s="29"/>
    </row>
    <row r="21" spans="1:28" ht="13.5" customHeight="1" x14ac:dyDescent="0.25">
      <c r="A21" s="29"/>
      <c r="B21" s="29" t="s">
        <v>51</v>
      </c>
      <c r="C21" s="29"/>
      <c r="D21" s="247"/>
      <c r="E21" s="31"/>
      <c r="F21" s="247"/>
      <c r="G21" s="31"/>
      <c r="H21" s="247"/>
      <c r="I21" s="31"/>
      <c r="J21" s="247"/>
      <c r="K21" s="31"/>
      <c r="L21" s="247"/>
      <c r="M21" s="31"/>
      <c r="N21" s="247"/>
      <c r="O21" s="31"/>
      <c r="P21" s="278"/>
      <c r="Q21" s="138"/>
      <c r="R21" s="278"/>
      <c r="S21" s="31"/>
      <c r="T21" s="278"/>
      <c r="U21" s="107"/>
      <c r="V21" s="106">
        <f>D21-SUM(F21:U21)</f>
        <v>0</v>
      </c>
      <c r="W21" s="29"/>
      <c r="X21" s="29"/>
      <c r="Y21" s="29"/>
      <c r="Z21" s="29"/>
      <c r="AA21" s="29"/>
      <c r="AB21" s="29"/>
    </row>
    <row r="22" spans="1:28" ht="13.5" customHeight="1" x14ac:dyDescent="0.25">
      <c r="A22" s="29"/>
      <c r="B22" s="29" t="s">
        <v>52</v>
      </c>
      <c r="C22" s="29"/>
      <c r="D22" s="247"/>
      <c r="E22" s="31"/>
      <c r="F22" s="247"/>
      <c r="G22" s="31"/>
      <c r="H22" s="247"/>
      <c r="I22" s="31"/>
      <c r="J22" s="247"/>
      <c r="K22" s="31"/>
      <c r="L22" s="247"/>
      <c r="M22" s="31"/>
      <c r="N22" s="247"/>
      <c r="O22" s="31"/>
      <c r="P22" s="278"/>
      <c r="Q22" s="138"/>
      <c r="R22" s="278"/>
      <c r="S22" s="31"/>
      <c r="T22" s="278"/>
      <c r="U22" s="107"/>
      <c r="V22" s="106">
        <f>D22-SUM(F22:U22)</f>
        <v>0</v>
      </c>
      <c r="W22" s="29"/>
      <c r="X22" s="29"/>
      <c r="Y22" s="29"/>
      <c r="Z22" s="29"/>
      <c r="AA22" s="29"/>
      <c r="AB22" s="29"/>
    </row>
    <row r="23" spans="1:28" ht="13.5" customHeight="1" x14ac:dyDescent="0.25">
      <c r="A23" s="29"/>
      <c r="B23" s="29" t="s">
        <v>53</v>
      </c>
      <c r="C23" s="29"/>
      <c r="D23" s="247"/>
      <c r="E23" s="83"/>
      <c r="F23" s="247"/>
      <c r="G23" s="83"/>
      <c r="H23" s="247"/>
      <c r="I23" s="83"/>
      <c r="J23" s="247"/>
      <c r="K23" s="83"/>
      <c r="L23" s="247"/>
      <c r="M23" s="83"/>
      <c r="N23" s="247"/>
      <c r="O23" s="83"/>
      <c r="P23" s="278"/>
      <c r="Q23" s="138"/>
      <c r="R23" s="278"/>
      <c r="S23" s="83"/>
      <c r="T23" s="278"/>
      <c r="U23" s="29"/>
      <c r="V23" s="106">
        <f>D23-SUM(F23:U23)</f>
        <v>0</v>
      </c>
      <c r="W23" s="29"/>
      <c r="X23" s="29"/>
      <c r="Y23" s="29"/>
      <c r="Z23" s="29"/>
      <c r="AA23" s="29"/>
      <c r="AB23" s="29"/>
    </row>
    <row r="24" spans="1:28" ht="13.5" customHeight="1" x14ac:dyDescent="0.25">
      <c r="A24" s="29"/>
      <c r="B24" s="29"/>
      <c r="C24" s="29"/>
      <c r="D24" s="247"/>
      <c r="E24" s="83"/>
      <c r="F24" s="247"/>
      <c r="G24" s="83"/>
      <c r="H24" s="247"/>
      <c r="I24" s="83"/>
      <c r="J24" s="247"/>
      <c r="K24" s="83"/>
      <c r="L24" s="247"/>
      <c r="M24" s="83"/>
      <c r="N24" s="247"/>
      <c r="O24" s="83"/>
      <c r="P24" s="247"/>
      <c r="Q24" s="83"/>
      <c r="R24" s="247"/>
      <c r="S24" s="83"/>
      <c r="T24" s="278"/>
      <c r="U24" s="29"/>
      <c r="V24" s="106">
        <f>D24-SUM(F24:U24)</f>
        <v>0</v>
      </c>
      <c r="W24" s="29"/>
      <c r="X24" s="29"/>
      <c r="Y24" s="29"/>
      <c r="Z24" s="29"/>
      <c r="AA24" s="29"/>
      <c r="AB24" s="29"/>
    </row>
    <row r="25" spans="1:28" ht="13.5" customHeight="1" x14ac:dyDescent="0.25">
      <c r="A25" s="29"/>
      <c r="B25" s="29"/>
      <c r="C25" s="29"/>
      <c r="D25" s="29"/>
      <c r="E25" s="83"/>
      <c r="F25" s="29"/>
      <c r="G25" s="83"/>
      <c r="H25" s="29"/>
      <c r="I25" s="83"/>
      <c r="J25" s="29"/>
      <c r="K25" s="83"/>
      <c r="L25" s="29"/>
      <c r="M25" s="83"/>
      <c r="N25" s="29"/>
      <c r="O25" s="83"/>
      <c r="P25" s="29"/>
      <c r="Q25" s="83"/>
      <c r="R25" s="29"/>
      <c r="S25" s="83"/>
      <c r="T25" s="139"/>
      <c r="U25" s="29"/>
      <c r="V25" s="29"/>
      <c r="W25" s="29"/>
      <c r="X25" s="29"/>
      <c r="Y25" s="29"/>
      <c r="Z25" s="29"/>
      <c r="AA25" s="29"/>
      <c r="AB25" s="29"/>
    </row>
    <row r="26" spans="1:28" ht="13.5" customHeight="1" x14ac:dyDescent="0.25">
      <c r="A26" s="29"/>
      <c r="B26" s="29" t="s">
        <v>243</v>
      </c>
      <c r="C26" s="29"/>
      <c r="D26" s="142">
        <f>SUM(D21:D25)</f>
        <v>0</v>
      </c>
      <c r="E26" s="85"/>
      <c r="F26" s="142">
        <f t="shared" ref="F26:T26" si="0">SUM(F21:F25)</f>
        <v>0</v>
      </c>
      <c r="G26" s="85"/>
      <c r="H26" s="142">
        <f t="shared" si="0"/>
        <v>0</v>
      </c>
      <c r="I26" s="85"/>
      <c r="J26" s="142">
        <f t="shared" si="0"/>
        <v>0</v>
      </c>
      <c r="K26" s="85"/>
      <c r="L26" s="142">
        <f t="shared" si="0"/>
        <v>0</v>
      </c>
      <c r="M26" s="85"/>
      <c r="N26" s="142">
        <f t="shared" si="0"/>
        <v>0</v>
      </c>
      <c r="O26" s="85"/>
      <c r="P26" s="142">
        <f>SUM(P21:P25)</f>
        <v>0</v>
      </c>
      <c r="Q26" s="85"/>
      <c r="R26" s="142">
        <f t="shared" si="0"/>
        <v>0</v>
      </c>
      <c r="S26" s="85"/>
      <c r="T26" s="142">
        <f t="shared" si="0"/>
        <v>0</v>
      </c>
      <c r="U26" s="29"/>
      <c r="V26" s="142">
        <f>SUM(V21:V25)</f>
        <v>0</v>
      </c>
      <c r="W26" s="29"/>
      <c r="X26" s="29"/>
      <c r="Y26" s="29"/>
      <c r="Z26" s="29"/>
      <c r="AA26" s="29"/>
      <c r="AB26" s="29"/>
    </row>
    <row r="27" spans="1:28" ht="13.5" customHeight="1" x14ac:dyDescent="0.25">
      <c r="A27" s="276"/>
      <c r="B27" s="276"/>
      <c r="C27" s="276"/>
      <c r="D27" s="84"/>
      <c r="E27" s="83"/>
      <c r="F27" s="30"/>
      <c r="G27" s="83"/>
      <c r="H27" s="30"/>
      <c r="I27" s="83"/>
      <c r="J27" s="30"/>
      <c r="K27" s="83"/>
      <c r="L27" s="30"/>
      <c r="M27" s="83"/>
      <c r="N27" s="30"/>
      <c r="O27" s="83"/>
      <c r="P27" s="30"/>
      <c r="Q27" s="83"/>
      <c r="R27" s="30"/>
      <c r="S27" s="83"/>
      <c r="T27" s="139"/>
      <c r="U27" s="30"/>
      <c r="V27" s="84"/>
      <c r="W27" s="29"/>
      <c r="X27" s="29"/>
      <c r="Y27" s="29"/>
      <c r="Z27" s="29"/>
      <c r="AA27" s="29"/>
      <c r="AB27" s="29"/>
    </row>
    <row r="28" spans="1:28" ht="13.5" customHeight="1" x14ac:dyDescent="0.25">
      <c r="A28" s="29" t="s">
        <v>54</v>
      </c>
      <c r="B28" s="29"/>
      <c r="C28" s="29"/>
      <c r="D28" s="29"/>
      <c r="E28" s="83"/>
      <c r="F28" s="29"/>
      <c r="G28" s="83"/>
      <c r="H28" s="29"/>
      <c r="I28" s="83"/>
      <c r="J28" s="29"/>
      <c r="K28" s="83"/>
      <c r="L28" s="29"/>
      <c r="M28" s="83"/>
      <c r="N28" s="29"/>
      <c r="O28" s="83"/>
      <c r="P28" s="29"/>
      <c r="Q28" s="83"/>
      <c r="R28" s="29"/>
      <c r="S28" s="83"/>
      <c r="T28" s="126"/>
      <c r="U28" s="29"/>
      <c r="V28" s="29"/>
      <c r="W28" s="29"/>
      <c r="X28" s="29"/>
      <c r="Y28" s="29"/>
      <c r="Z28" s="29"/>
      <c r="AA28" s="29"/>
      <c r="AB28" s="29"/>
    </row>
    <row r="29" spans="1:28" ht="13.5" customHeight="1" x14ac:dyDescent="0.25">
      <c r="A29" s="29" t="s">
        <v>218</v>
      </c>
      <c r="B29" s="29"/>
      <c r="C29" s="29"/>
      <c r="D29" s="29"/>
      <c r="E29" s="83"/>
      <c r="F29" s="29"/>
      <c r="G29" s="83"/>
      <c r="H29" s="29"/>
      <c r="I29" s="83"/>
      <c r="J29" s="29"/>
      <c r="K29" s="83"/>
      <c r="L29" s="29"/>
      <c r="M29" s="83"/>
      <c r="N29" s="29"/>
      <c r="O29" s="83"/>
      <c r="P29" s="29"/>
      <c r="Q29" s="83"/>
      <c r="R29" s="29"/>
      <c r="S29" s="83"/>
      <c r="T29" s="126"/>
      <c r="U29" s="29"/>
      <c r="V29" s="29"/>
      <c r="W29" s="29"/>
      <c r="X29" s="29"/>
      <c r="Y29" s="29"/>
      <c r="Z29" s="29"/>
      <c r="AA29" s="29"/>
      <c r="AB29" s="29"/>
    </row>
    <row r="30" spans="1:28" ht="13.5" customHeight="1" x14ac:dyDescent="0.25">
      <c r="A30" s="29"/>
      <c r="B30" s="29" t="s">
        <v>55</v>
      </c>
      <c r="C30" s="29"/>
      <c r="D30" s="247"/>
      <c r="E30" s="83"/>
      <c r="F30" s="247"/>
      <c r="G30" s="83"/>
      <c r="H30" s="279"/>
      <c r="I30" s="83"/>
      <c r="J30" s="279"/>
      <c r="K30" s="83"/>
      <c r="L30" s="279"/>
      <c r="M30" s="83"/>
      <c r="N30" s="279"/>
      <c r="O30" s="83"/>
      <c r="P30" s="280"/>
      <c r="Q30" s="127"/>
      <c r="R30" s="280"/>
      <c r="S30" s="83"/>
      <c r="T30" s="280"/>
      <c r="U30" s="29"/>
      <c r="V30" s="106">
        <f>D30-SUM(F30:U30)</f>
        <v>0</v>
      </c>
      <c r="W30" s="29"/>
      <c r="X30" s="29"/>
      <c r="Y30" s="29"/>
      <c r="Z30" s="29"/>
      <c r="AA30" s="29"/>
      <c r="AB30" s="29"/>
    </row>
    <row r="31" spans="1:28" ht="13.5" customHeight="1" x14ac:dyDescent="0.25">
      <c r="A31" s="29"/>
      <c r="B31" s="29" t="s">
        <v>157</v>
      </c>
      <c r="C31" s="29"/>
      <c r="D31" s="247"/>
      <c r="E31" s="83"/>
      <c r="F31" s="279"/>
      <c r="G31" s="83"/>
      <c r="H31" s="279"/>
      <c r="I31" s="83"/>
      <c r="J31" s="279"/>
      <c r="K31" s="83"/>
      <c r="L31" s="279"/>
      <c r="M31" s="83"/>
      <c r="N31" s="279"/>
      <c r="O31" s="83"/>
      <c r="P31" s="280"/>
      <c r="Q31" s="127"/>
      <c r="R31" s="280"/>
      <c r="S31" s="83"/>
      <c r="T31" s="280"/>
      <c r="U31" s="29"/>
      <c r="V31" s="106">
        <f>D31-SUM(F31:U31)</f>
        <v>0</v>
      </c>
      <c r="W31" s="29"/>
      <c r="X31" s="29"/>
      <c r="Y31" s="29"/>
      <c r="Z31" s="29"/>
      <c r="AA31" s="29"/>
      <c r="AB31" s="29"/>
    </row>
    <row r="32" spans="1:28" ht="13.5" customHeight="1" x14ac:dyDescent="0.25">
      <c r="A32" s="29"/>
      <c r="B32" s="29" t="s">
        <v>194</v>
      </c>
      <c r="C32" s="29"/>
      <c r="D32" s="247"/>
      <c r="E32" s="83"/>
      <c r="F32" s="279"/>
      <c r="G32" s="83"/>
      <c r="H32" s="279"/>
      <c r="I32" s="83"/>
      <c r="J32" s="279"/>
      <c r="K32" s="83"/>
      <c r="L32" s="279"/>
      <c r="M32" s="83"/>
      <c r="N32" s="279"/>
      <c r="O32" s="83"/>
      <c r="P32" s="280"/>
      <c r="Q32" s="127"/>
      <c r="R32" s="280"/>
      <c r="S32" s="83"/>
      <c r="T32" s="280"/>
      <c r="U32" s="29"/>
      <c r="V32" s="106">
        <f>D32-SUM(F32:U32)</f>
        <v>0</v>
      </c>
      <c r="W32" s="29"/>
      <c r="X32" s="29"/>
      <c r="Y32" s="29"/>
      <c r="Z32" s="29"/>
      <c r="AA32" s="29"/>
      <c r="AB32" s="29"/>
    </row>
    <row r="33" spans="1:28" ht="13.5" customHeight="1" x14ac:dyDescent="0.25">
      <c r="A33" s="29"/>
      <c r="B33" s="29" t="s">
        <v>346</v>
      </c>
      <c r="C33" s="29"/>
      <c r="D33" s="247"/>
      <c r="E33" s="83"/>
      <c r="F33" s="279"/>
      <c r="G33" s="83"/>
      <c r="H33" s="279"/>
      <c r="I33" s="83"/>
      <c r="J33" s="279"/>
      <c r="K33" s="83"/>
      <c r="L33" s="279"/>
      <c r="M33" s="83"/>
      <c r="N33" s="279"/>
      <c r="O33" s="83"/>
      <c r="P33" s="280"/>
      <c r="Q33" s="127"/>
      <c r="R33" s="280"/>
      <c r="S33" s="83"/>
      <c r="T33" s="280"/>
      <c r="U33" s="29"/>
      <c r="V33" s="106">
        <f>D33-SUM(F33:U33)</f>
        <v>0</v>
      </c>
      <c r="W33" s="29"/>
      <c r="X33" s="29"/>
      <c r="Y33" s="29"/>
      <c r="Z33" s="29"/>
      <c r="AA33" s="29"/>
      <c r="AB33" s="29"/>
    </row>
    <row r="34" spans="1:28" ht="13.5" customHeight="1" x14ac:dyDescent="0.25">
      <c r="A34" s="29"/>
      <c r="B34" s="29" t="s">
        <v>195</v>
      </c>
      <c r="C34" s="29"/>
      <c r="D34" s="247"/>
      <c r="E34" s="85"/>
      <c r="F34" s="247"/>
      <c r="G34" s="85"/>
      <c r="H34" s="247"/>
      <c r="I34" s="85"/>
      <c r="J34" s="247"/>
      <c r="K34" s="85"/>
      <c r="L34" s="247"/>
      <c r="M34" s="85"/>
      <c r="N34" s="247"/>
      <c r="O34" s="85"/>
      <c r="P34" s="280"/>
      <c r="Q34" s="127"/>
      <c r="R34" s="280"/>
      <c r="S34" s="85"/>
      <c r="T34" s="280"/>
      <c r="U34" s="29"/>
      <c r="V34" s="106">
        <f>D34-SUM(F34:U34)</f>
        <v>0</v>
      </c>
      <c r="W34" s="29"/>
      <c r="X34" s="29"/>
      <c r="Y34" s="29"/>
      <c r="Z34" s="29"/>
      <c r="AA34" s="29"/>
      <c r="AB34" s="29"/>
    </row>
    <row r="35" spans="1:28" ht="13.5" customHeight="1" x14ac:dyDescent="0.25">
      <c r="A35" s="29"/>
      <c r="B35" s="29"/>
      <c r="C35" s="29"/>
      <c r="D35" s="29"/>
      <c r="E35" s="236"/>
      <c r="F35" s="29"/>
      <c r="G35" s="236"/>
      <c r="H35" s="29"/>
      <c r="I35" s="236"/>
      <c r="J35" s="31"/>
      <c r="K35" s="236"/>
      <c r="L35" s="29"/>
      <c r="M35" s="236"/>
      <c r="N35" s="29"/>
      <c r="O35" s="236"/>
      <c r="P35" s="29"/>
      <c r="Q35" s="236"/>
      <c r="R35" s="29"/>
      <c r="S35" s="236"/>
      <c r="T35" s="126"/>
      <c r="U35" s="29"/>
      <c r="V35" s="29"/>
      <c r="W35" s="29"/>
      <c r="X35" s="29"/>
      <c r="Y35" s="29"/>
      <c r="Z35" s="29"/>
      <c r="AA35" s="29"/>
      <c r="AB35" s="29"/>
    </row>
    <row r="36" spans="1:28" ht="13.5" customHeight="1" x14ac:dyDescent="0.25">
      <c r="A36" s="29"/>
      <c r="B36" s="29" t="s">
        <v>244</v>
      </c>
      <c r="C36" s="29"/>
      <c r="D36" s="142">
        <f>SUM(D30:D35)</f>
        <v>0</v>
      </c>
      <c r="E36" s="236"/>
      <c r="F36" s="142">
        <f>SUM(F30:F35)</f>
        <v>0</v>
      </c>
      <c r="G36" s="236"/>
      <c r="H36" s="142">
        <f>SUM(H30:H35)</f>
        <v>0</v>
      </c>
      <c r="I36" s="236"/>
      <c r="J36" s="142">
        <f>SUM(J30:J35)</f>
        <v>0</v>
      </c>
      <c r="K36" s="236"/>
      <c r="L36" s="142">
        <f>SUM(L30:L35)</f>
        <v>0</v>
      </c>
      <c r="M36" s="236"/>
      <c r="N36" s="142">
        <f>SUM(N30:N35)</f>
        <v>0</v>
      </c>
      <c r="O36" s="236"/>
      <c r="P36" s="142">
        <f>SUM(P30:P35)</f>
        <v>0</v>
      </c>
      <c r="Q36" s="236"/>
      <c r="R36" s="142">
        <f>SUM(R30:R35)</f>
        <v>0</v>
      </c>
      <c r="S36" s="236"/>
      <c r="T36" s="142">
        <f>SUM(T30:T35)</f>
        <v>0</v>
      </c>
      <c r="U36" s="29"/>
      <c r="V36" s="142">
        <f>SUM(V30:V35)</f>
        <v>0</v>
      </c>
      <c r="W36" s="29"/>
      <c r="X36" s="29"/>
      <c r="Y36" s="29"/>
      <c r="Z36" s="29"/>
      <c r="AA36" s="29"/>
      <c r="AB36" s="29"/>
    </row>
    <row r="37" spans="1:28" ht="13.5" customHeight="1" x14ac:dyDescent="0.25">
      <c r="A37" s="29"/>
      <c r="B37" s="29"/>
      <c r="C37" s="29"/>
      <c r="D37" s="82"/>
      <c r="E37" s="85"/>
      <c r="F37" s="82"/>
      <c r="G37" s="85"/>
      <c r="H37" s="82"/>
      <c r="I37" s="85"/>
      <c r="J37" s="82"/>
      <c r="K37" s="85"/>
      <c r="L37" s="82"/>
      <c r="M37" s="85"/>
      <c r="N37" s="82"/>
      <c r="O37" s="85"/>
      <c r="P37" s="82"/>
      <c r="Q37" s="85"/>
      <c r="R37" s="82"/>
      <c r="S37" s="85"/>
      <c r="T37" s="82"/>
      <c r="U37" s="29"/>
      <c r="V37" s="82"/>
      <c r="W37" s="29"/>
      <c r="X37" s="29"/>
      <c r="Y37" s="29"/>
      <c r="Z37" s="29"/>
      <c r="AA37" s="29"/>
      <c r="AB37" s="29"/>
    </row>
    <row r="38" spans="1:28" ht="13.5" customHeight="1" x14ac:dyDescent="0.25">
      <c r="A38" s="28" t="s">
        <v>189</v>
      </c>
      <c r="B38" s="29"/>
      <c r="C38" s="29"/>
      <c r="D38" s="29"/>
      <c r="E38" s="85"/>
      <c r="F38" s="29"/>
      <c r="G38" s="85"/>
      <c r="H38" s="29"/>
      <c r="I38" s="85"/>
      <c r="J38" s="29"/>
      <c r="K38" s="85"/>
      <c r="L38" s="29"/>
      <c r="M38" s="85"/>
      <c r="N38" s="29"/>
      <c r="O38" s="85"/>
      <c r="P38" s="29"/>
      <c r="Q38" s="85"/>
      <c r="R38" s="29"/>
      <c r="S38" s="85"/>
      <c r="T38" s="126"/>
      <c r="U38" s="29"/>
      <c r="V38" s="29"/>
      <c r="W38" s="29"/>
      <c r="X38" s="29"/>
      <c r="Y38" s="29"/>
      <c r="Z38" s="29"/>
      <c r="AA38" s="29"/>
      <c r="AB38" s="29"/>
    </row>
    <row r="39" spans="1:28" ht="13.5" customHeight="1" x14ac:dyDescent="0.25">
      <c r="A39" s="29"/>
      <c r="B39" s="29"/>
      <c r="C39" s="29"/>
      <c r="D39" s="29"/>
      <c r="E39" s="83"/>
      <c r="F39" s="29"/>
      <c r="G39" s="83"/>
      <c r="H39" s="29"/>
      <c r="I39" s="83"/>
      <c r="J39" s="29"/>
      <c r="K39" s="83"/>
      <c r="L39" s="29"/>
      <c r="M39" s="83"/>
      <c r="N39" s="29"/>
      <c r="O39" s="83"/>
      <c r="P39" s="29"/>
      <c r="Q39" s="83"/>
      <c r="R39" s="29"/>
      <c r="S39" s="83"/>
      <c r="T39" s="126"/>
      <c r="U39" s="29"/>
      <c r="V39" s="29"/>
      <c r="W39" s="29"/>
      <c r="X39" s="29"/>
      <c r="Y39" s="29"/>
      <c r="Z39" s="29"/>
      <c r="AA39" s="29"/>
      <c r="AB39" s="29"/>
    </row>
    <row r="40" spans="1:28" ht="13.5" customHeight="1" x14ac:dyDescent="0.25">
      <c r="A40" s="29" t="s">
        <v>54</v>
      </c>
      <c r="B40" s="29"/>
      <c r="C40" s="29"/>
      <c r="D40" s="29"/>
      <c r="E40" s="83"/>
      <c r="F40" s="29"/>
      <c r="G40" s="83"/>
      <c r="H40" s="29"/>
      <c r="I40" s="83"/>
      <c r="J40" s="29"/>
      <c r="K40" s="83"/>
      <c r="L40" s="31"/>
      <c r="M40" s="83"/>
      <c r="N40" s="29"/>
      <c r="O40" s="83"/>
      <c r="P40" s="29"/>
      <c r="Q40" s="83"/>
      <c r="R40" s="29"/>
      <c r="S40" s="83"/>
      <c r="T40" s="126"/>
      <c r="U40" s="29"/>
      <c r="V40" s="29"/>
      <c r="W40" s="29"/>
      <c r="X40" s="29"/>
      <c r="Y40" s="29"/>
      <c r="Z40" s="29"/>
      <c r="AA40" s="29"/>
      <c r="AB40" s="29"/>
    </row>
    <row r="41" spans="1:28" ht="13.5" customHeight="1" x14ac:dyDescent="0.25">
      <c r="A41" s="29"/>
      <c r="B41" s="29" t="s">
        <v>56</v>
      </c>
      <c r="C41" s="29"/>
      <c r="D41" s="247"/>
      <c r="E41" s="83"/>
      <c r="F41" s="247"/>
      <c r="G41" s="83"/>
      <c r="H41" s="247"/>
      <c r="I41" s="83"/>
      <c r="J41" s="247"/>
      <c r="K41" s="83"/>
      <c r="L41" s="247"/>
      <c r="M41" s="83"/>
      <c r="N41" s="247"/>
      <c r="O41" s="83"/>
      <c r="P41" s="280"/>
      <c r="Q41" s="127"/>
      <c r="R41" s="280"/>
      <c r="S41" s="83"/>
      <c r="T41" s="280"/>
      <c r="U41" s="29"/>
      <c r="V41" s="106">
        <f t="shared" ref="V41:V46" si="1">D41-SUM(F41:U41)</f>
        <v>0</v>
      </c>
      <c r="W41" s="29"/>
      <c r="X41" s="29"/>
      <c r="Y41" s="29"/>
      <c r="Z41" s="29"/>
      <c r="AA41" s="29"/>
      <c r="AB41" s="29"/>
    </row>
    <row r="42" spans="1:28" ht="13.5" customHeight="1" x14ac:dyDescent="0.25">
      <c r="A42" s="29"/>
      <c r="B42" s="29" t="s">
        <v>57</v>
      </c>
      <c r="C42" s="29"/>
      <c r="D42" s="247"/>
      <c r="E42" s="83"/>
      <c r="F42" s="247"/>
      <c r="G42" s="83"/>
      <c r="H42" s="247"/>
      <c r="I42" s="83"/>
      <c r="J42" s="247"/>
      <c r="K42" s="83"/>
      <c r="L42" s="247"/>
      <c r="M42" s="83"/>
      <c r="N42" s="247"/>
      <c r="O42" s="83"/>
      <c r="P42" s="280"/>
      <c r="Q42" s="127"/>
      <c r="R42" s="280"/>
      <c r="S42" s="83"/>
      <c r="T42" s="280"/>
      <c r="U42" s="29"/>
      <c r="V42" s="106">
        <f t="shared" si="1"/>
        <v>0</v>
      </c>
      <c r="W42" s="29"/>
      <c r="X42" s="29"/>
      <c r="Y42" s="29"/>
      <c r="Z42" s="29"/>
      <c r="AA42" s="29"/>
      <c r="AB42" s="29"/>
    </row>
    <row r="43" spans="1:28" ht="13.5" customHeight="1" x14ac:dyDescent="0.25">
      <c r="A43" s="29"/>
      <c r="B43" s="29" t="s">
        <v>58</v>
      </c>
      <c r="C43" s="29"/>
      <c r="D43" s="247"/>
      <c r="E43" s="83"/>
      <c r="F43" s="247"/>
      <c r="G43" s="83"/>
      <c r="H43" s="247"/>
      <c r="I43" s="83"/>
      <c r="J43" s="247"/>
      <c r="K43" s="83"/>
      <c r="L43" s="247"/>
      <c r="M43" s="83"/>
      <c r="N43" s="247"/>
      <c r="O43" s="83"/>
      <c r="P43" s="280"/>
      <c r="Q43" s="127"/>
      <c r="R43" s="280"/>
      <c r="S43" s="83"/>
      <c r="T43" s="280"/>
      <c r="U43" s="29"/>
      <c r="V43" s="106">
        <f t="shared" si="1"/>
        <v>0</v>
      </c>
      <c r="W43" s="29"/>
      <c r="X43" s="29"/>
      <c r="Y43" s="29"/>
      <c r="Z43" s="29"/>
      <c r="AA43" s="29"/>
      <c r="AB43" s="29"/>
    </row>
    <row r="44" spans="1:28" ht="13.5" customHeight="1" x14ac:dyDescent="0.25">
      <c r="A44" s="29"/>
      <c r="B44" s="29" t="s">
        <v>59</v>
      </c>
      <c r="C44" s="29"/>
      <c r="D44" s="247"/>
      <c r="E44" s="83"/>
      <c r="F44" s="247"/>
      <c r="G44" s="83"/>
      <c r="H44" s="247"/>
      <c r="I44" s="83"/>
      <c r="J44" s="247"/>
      <c r="K44" s="83"/>
      <c r="L44" s="247"/>
      <c r="M44" s="83"/>
      <c r="N44" s="247"/>
      <c r="O44" s="83"/>
      <c r="P44" s="280"/>
      <c r="Q44" s="127"/>
      <c r="R44" s="280"/>
      <c r="S44" s="83"/>
      <c r="T44" s="280"/>
      <c r="U44" s="29"/>
      <c r="V44" s="106">
        <f t="shared" si="1"/>
        <v>0</v>
      </c>
      <c r="W44" s="29"/>
      <c r="X44" s="29"/>
      <c r="Y44" s="29"/>
      <c r="Z44" s="29"/>
      <c r="AA44" s="29"/>
      <c r="AB44" s="29"/>
    </row>
    <row r="45" spans="1:28" ht="13.5" customHeight="1" x14ac:dyDescent="0.25">
      <c r="A45" s="29"/>
      <c r="B45" s="29" t="s">
        <v>339</v>
      </c>
      <c r="C45" s="29"/>
      <c r="D45" s="247"/>
      <c r="E45" s="83"/>
      <c r="F45" s="247"/>
      <c r="G45" s="83"/>
      <c r="H45" s="247"/>
      <c r="I45" s="83"/>
      <c r="J45" s="247"/>
      <c r="K45" s="83"/>
      <c r="L45" s="247"/>
      <c r="M45" s="83"/>
      <c r="N45" s="247"/>
      <c r="O45" s="83"/>
      <c r="P45" s="280"/>
      <c r="Q45" s="127"/>
      <c r="R45" s="280"/>
      <c r="S45" s="83"/>
      <c r="T45" s="280"/>
      <c r="U45" s="29"/>
      <c r="V45" s="106">
        <f t="shared" si="1"/>
        <v>0</v>
      </c>
      <c r="W45" s="29"/>
      <c r="X45" s="29"/>
      <c r="Y45" s="29"/>
      <c r="Z45" s="29"/>
      <c r="AA45" s="29"/>
      <c r="AB45" s="29"/>
    </row>
    <row r="46" spans="1:28" ht="13.5" customHeight="1" x14ac:dyDescent="0.25">
      <c r="A46" s="29"/>
      <c r="B46" s="29" t="s">
        <v>347</v>
      </c>
      <c r="C46" s="29"/>
      <c r="D46" s="247"/>
      <c r="E46" s="83"/>
      <c r="F46" s="247"/>
      <c r="G46" s="83"/>
      <c r="H46" s="247"/>
      <c r="I46" s="83"/>
      <c r="J46" s="247"/>
      <c r="K46" s="83"/>
      <c r="L46" s="247"/>
      <c r="M46" s="83"/>
      <c r="N46" s="247"/>
      <c r="O46" s="83"/>
      <c r="P46" s="280"/>
      <c r="Q46" s="127"/>
      <c r="R46" s="280"/>
      <c r="S46" s="83"/>
      <c r="T46" s="280"/>
      <c r="U46" s="29"/>
      <c r="V46" s="106">
        <f t="shared" si="1"/>
        <v>0</v>
      </c>
      <c r="W46" s="29"/>
      <c r="X46" s="29"/>
      <c r="Y46" s="29"/>
      <c r="Z46" s="29"/>
      <c r="AA46" s="29"/>
      <c r="AB46" s="29"/>
    </row>
    <row r="47" spans="1:28" ht="13.5" customHeight="1" x14ac:dyDescent="0.25">
      <c r="A47" s="29"/>
      <c r="B47" s="29"/>
      <c r="C47" s="29"/>
      <c r="D47" s="29"/>
      <c r="E47" s="85"/>
      <c r="F47" s="29"/>
      <c r="G47" s="85"/>
      <c r="H47" s="29"/>
      <c r="I47" s="85"/>
      <c r="J47" s="29"/>
      <c r="K47" s="85"/>
      <c r="L47" s="29"/>
      <c r="M47" s="85"/>
      <c r="N47" s="29"/>
      <c r="O47" s="85"/>
      <c r="P47" s="29"/>
      <c r="Q47" s="85"/>
      <c r="R47" s="29"/>
      <c r="S47" s="85"/>
      <c r="T47" s="126"/>
      <c r="U47" s="29"/>
      <c r="V47" s="29"/>
      <c r="W47" s="29"/>
      <c r="X47" s="29"/>
      <c r="Y47" s="29"/>
      <c r="Z47" s="29"/>
      <c r="AA47" s="29"/>
      <c r="AB47" s="29"/>
    </row>
    <row r="48" spans="1:28" ht="13.5" customHeight="1" x14ac:dyDescent="0.25">
      <c r="A48" s="29"/>
      <c r="B48" s="29" t="s">
        <v>245</v>
      </c>
      <c r="C48" s="29"/>
      <c r="D48" s="142">
        <f>SUM(D41:D47)</f>
        <v>0</v>
      </c>
      <c r="E48" s="236"/>
      <c r="F48" s="142">
        <f>SUM(F41:F47)</f>
        <v>0</v>
      </c>
      <c r="G48" s="236"/>
      <c r="H48" s="142">
        <f>SUM(H41:H47)</f>
        <v>0</v>
      </c>
      <c r="I48" s="236"/>
      <c r="J48" s="142">
        <f>SUM(J41:J47)</f>
        <v>0</v>
      </c>
      <c r="K48" s="236"/>
      <c r="L48" s="142">
        <f>SUM(L41:L47)</f>
        <v>0</v>
      </c>
      <c r="M48" s="236"/>
      <c r="N48" s="142">
        <f>SUM(N41:N47)</f>
        <v>0</v>
      </c>
      <c r="O48" s="236"/>
      <c r="P48" s="142">
        <f>SUM(P41:P47)</f>
        <v>0</v>
      </c>
      <c r="Q48" s="236"/>
      <c r="R48" s="142">
        <f>SUM(R41:R47)</f>
        <v>0</v>
      </c>
      <c r="S48" s="236"/>
      <c r="T48" s="142">
        <f>SUM(T41:T47)</f>
        <v>0</v>
      </c>
      <c r="U48" s="29"/>
      <c r="V48" s="142">
        <f>SUM(V41:V47)</f>
        <v>0</v>
      </c>
      <c r="W48" s="29"/>
      <c r="X48" s="29"/>
      <c r="Y48" s="29"/>
      <c r="Z48" s="29"/>
      <c r="AA48" s="29"/>
      <c r="AB48" s="29"/>
    </row>
    <row r="49" spans="1:28" ht="13.5" customHeight="1" x14ac:dyDescent="0.25">
      <c r="A49" s="29"/>
      <c r="B49" s="29"/>
      <c r="C49" s="29"/>
      <c r="D49" s="29"/>
      <c r="E49" s="85"/>
      <c r="F49" s="29"/>
      <c r="G49" s="85"/>
      <c r="H49" s="29"/>
      <c r="I49" s="85"/>
      <c r="J49" s="29"/>
      <c r="K49" s="85"/>
      <c r="L49" s="29"/>
      <c r="M49" s="85"/>
      <c r="N49" s="29"/>
      <c r="O49" s="85"/>
      <c r="P49" s="29"/>
      <c r="Q49" s="85"/>
      <c r="R49" s="29"/>
      <c r="S49" s="85"/>
      <c r="T49" s="126"/>
      <c r="U49" s="29"/>
      <c r="V49" s="29"/>
      <c r="W49" s="29"/>
      <c r="X49" s="29"/>
      <c r="Y49" s="29"/>
      <c r="Z49" s="29"/>
      <c r="AA49" s="29"/>
      <c r="AB49" s="29"/>
    </row>
    <row r="50" spans="1:28" ht="13.5" customHeight="1" x14ac:dyDescent="0.25">
      <c r="A50" s="29" t="s">
        <v>188</v>
      </c>
      <c r="B50" s="29"/>
      <c r="C50" s="29"/>
      <c r="D50" s="29"/>
      <c r="E50" s="85"/>
      <c r="F50" s="29"/>
      <c r="G50" s="85"/>
      <c r="H50" s="29"/>
      <c r="I50" s="85"/>
      <c r="J50" s="29"/>
      <c r="K50" s="85"/>
      <c r="L50" s="29"/>
      <c r="M50" s="85"/>
      <c r="N50" s="29"/>
      <c r="O50" s="85"/>
      <c r="P50" s="29"/>
      <c r="Q50" s="85"/>
      <c r="R50" s="29"/>
      <c r="S50" s="85"/>
      <c r="T50" s="126"/>
      <c r="U50" s="29"/>
      <c r="V50" s="29"/>
      <c r="W50" s="29"/>
      <c r="X50" s="29"/>
      <c r="Y50" s="29"/>
      <c r="Z50" s="29"/>
      <c r="AA50" s="29"/>
      <c r="AB50" s="29"/>
    </row>
    <row r="51" spans="1:28" ht="13.5" customHeight="1" x14ac:dyDescent="0.25">
      <c r="A51" s="29" t="s">
        <v>219</v>
      </c>
      <c r="B51" s="29"/>
      <c r="C51" s="29"/>
      <c r="D51" s="29"/>
      <c r="E51" s="85"/>
      <c r="F51" s="29"/>
      <c r="G51" s="85"/>
      <c r="H51" s="29"/>
      <c r="I51" s="85"/>
      <c r="J51" s="29"/>
      <c r="K51" s="85"/>
      <c r="L51" s="29"/>
      <c r="M51" s="85"/>
      <c r="N51" s="29"/>
      <c r="O51" s="85"/>
      <c r="P51" s="29"/>
      <c r="Q51" s="85"/>
      <c r="R51" s="29"/>
      <c r="S51" s="85"/>
      <c r="T51" s="126"/>
      <c r="U51" s="29"/>
      <c r="V51" s="29"/>
      <c r="W51" s="29"/>
      <c r="X51" s="29"/>
      <c r="Y51" s="29"/>
      <c r="Z51" s="29"/>
      <c r="AA51" s="29"/>
      <c r="AB51" s="29"/>
    </row>
    <row r="52" spans="1:28" ht="13.5" customHeight="1" x14ac:dyDescent="0.25">
      <c r="A52" s="29"/>
      <c r="B52" s="29" t="s">
        <v>60</v>
      </c>
      <c r="C52" s="29"/>
      <c r="D52" s="247"/>
      <c r="E52" s="83"/>
      <c r="F52" s="247"/>
      <c r="G52" s="83"/>
      <c r="H52" s="247"/>
      <c r="I52" s="83"/>
      <c r="J52" s="247"/>
      <c r="K52" s="83"/>
      <c r="L52" s="247"/>
      <c r="M52" s="83"/>
      <c r="N52" s="247"/>
      <c r="O52" s="83"/>
      <c r="P52" s="280"/>
      <c r="Q52" s="127"/>
      <c r="R52" s="280"/>
      <c r="S52" s="83"/>
      <c r="T52" s="280"/>
      <c r="U52" s="29"/>
      <c r="V52" s="106">
        <f>D52-SUM(F52:U52)</f>
        <v>0</v>
      </c>
      <c r="W52" s="29"/>
      <c r="X52" s="29"/>
      <c r="Y52" s="29"/>
      <c r="Z52" s="29"/>
      <c r="AA52" s="29"/>
      <c r="AB52" s="29"/>
    </row>
    <row r="53" spans="1:28" ht="13.5" customHeight="1" x14ac:dyDescent="0.25">
      <c r="A53" s="29"/>
      <c r="B53" s="29" t="s">
        <v>61</v>
      </c>
      <c r="C53" s="29"/>
      <c r="D53" s="247"/>
      <c r="E53" s="138"/>
      <c r="F53" s="247"/>
      <c r="G53" s="138"/>
      <c r="H53" s="247"/>
      <c r="I53" s="138"/>
      <c r="J53" s="247"/>
      <c r="K53" s="138"/>
      <c r="L53" s="247"/>
      <c r="M53" s="138"/>
      <c r="N53" s="247"/>
      <c r="O53" s="138"/>
      <c r="P53" s="280"/>
      <c r="Q53" s="127"/>
      <c r="R53" s="280"/>
      <c r="S53" s="138"/>
      <c r="T53" s="280"/>
      <c r="U53" s="29"/>
      <c r="V53" s="106">
        <f>D53-SUM(F53:U53)</f>
        <v>0</v>
      </c>
      <c r="W53" s="29"/>
      <c r="X53" s="29"/>
      <c r="Y53" s="29"/>
      <c r="Z53" s="29"/>
      <c r="AA53" s="29"/>
      <c r="AB53" s="29"/>
    </row>
    <row r="54" spans="1:28" ht="13.5" customHeight="1" x14ac:dyDescent="0.25">
      <c r="A54" s="29" t="s">
        <v>220</v>
      </c>
      <c r="B54" s="29"/>
      <c r="C54" s="29"/>
      <c r="D54" s="29"/>
      <c r="E54" s="138"/>
      <c r="F54" s="29"/>
      <c r="G54" s="138"/>
      <c r="H54" s="29"/>
      <c r="I54" s="138"/>
      <c r="J54" s="29"/>
      <c r="K54" s="138"/>
      <c r="L54" s="29"/>
      <c r="M54" s="138"/>
      <c r="N54" s="29"/>
      <c r="O54" s="138"/>
      <c r="P54" s="126"/>
      <c r="Q54" s="127"/>
      <c r="R54" s="126"/>
      <c r="S54" s="138"/>
      <c r="T54" s="126"/>
      <c r="U54" s="29"/>
      <c r="V54" s="31"/>
      <c r="W54" s="29"/>
      <c r="X54" s="29"/>
      <c r="Y54" s="29"/>
      <c r="Z54" s="29"/>
      <c r="AA54" s="29"/>
      <c r="AB54" s="29"/>
    </row>
    <row r="55" spans="1:28" ht="13.5" customHeight="1" x14ac:dyDescent="0.25">
      <c r="A55" s="29"/>
      <c r="B55" s="29" t="s">
        <v>62</v>
      </c>
      <c r="C55" s="29"/>
      <c r="D55" s="247"/>
      <c r="E55" s="138"/>
      <c r="F55" s="247"/>
      <c r="G55" s="138"/>
      <c r="H55" s="247"/>
      <c r="I55" s="138"/>
      <c r="J55" s="247"/>
      <c r="K55" s="138"/>
      <c r="L55" s="247"/>
      <c r="M55" s="138"/>
      <c r="N55" s="247"/>
      <c r="O55" s="138"/>
      <c r="P55" s="280"/>
      <c r="Q55" s="127"/>
      <c r="R55" s="280"/>
      <c r="S55" s="138"/>
      <c r="T55" s="280"/>
      <c r="U55" s="29"/>
      <c r="V55" s="106">
        <f>D55-SUM(F55:U55)</f>
        <v>0</v>
      </c>
      <c r="W55" s="29"/>
      <c r="X55" s="29"/>
      <c r="Y55" s="29"/>
      <c r="Z55" s="29"/>
      <c r="AA55" s="29"/>
      <c r="AB55" s="29"/>
    </row>
    <row r="56" spans="1:28" ht="13.5" customHeight="1" x14ac:dyDescent="0.25">
      <c r="A56" s="29"/>
      <c r="B56" s="29"/>
      <c r="C56" s="29"/>
      <c r="D56" s="247"/>
      <c r="E56" s="138"/>
      <c r="F56" s="247"/>
      <c r="G56" s="138"/>
      <c r="H56" s="247"/>
      <c r="I56" s="138"/>
      <c r="J56" s="247"/>
      <c r="K56" s="138"/>
      <c r="L56" s="247"/>
      <c r="M56" s="138"/>
      <c r="N56" s="247"/>
      <c r="O56" s="138"/>
      <c r="P56" s="247"/>
      <c r="Q56" s="138"/>
      <c r="R56" s="247"/>
      <c r="S56" s="138"/>
      <c r="T56" s="280"/>
      <c r="U56" s="29"/>
      <c r="V56" s="106">
        <f>D56-SUM(F56:U56)</f>
        <v>0</v>
      </c>
      <c r="W56" s="29"/>
      <c r="X56" s="29"/>
      <c r="Y56" s="29"/>
      <c r="Z56" s="29"/>
      <c r="AA56" s="29"/>
      <c r="AB56" s="29"/>
    </row>
    <row r="57" spans="1:28" ht="13.5" customHeight="1" x14ac:dyDescent="0.25">
      <c r="A57" s="29"/>
      <c r="B57" s="29"/>
      <c r="C57" s="29"/>
      <c r="D57" s="29"/>
      <c r="E57" s="83"/>
      <c r="F57" s="29"/>
      <c r="G57" s="83"/>
      <c r="H57" s="29"/>
      <c r="I57" s="83"/>
      <c r="J57" s="29"/>
      <c r="K57" s="83"/>
      <c r="L57" s="29"/>
      <c r="M57" s="83"/>
      <c r="N57" s="29"/>
      <c r="O57" s="83"/>
      <c r="P57" s="29"/>
      <c r="Q57" s="83"/>
      <c r="R57" s="29"/>
      <c r="S57" s="83"/>
      <c r="T57" s="126"/>
      <c r="U57" s="29"/>
      <c r="V57" s="31"/>
      <c r="W57" s="29"/>
      <c r="X57" s="29"/>
      <c r="Y57" s="29"/>
      <c r="Z57" s="29"/>
      <c r="AA57" s="29"/>
      <c r="AB57" s="29"/>
    </row>
    <row r="58" spans="1:28" ht="13.5" customHeight="1" x14ac:dyDescent="0.25">
      <c r="A58" s="29"/>
      <c r="B58" s="29" t="s">
        <v>246</v>
      </c>
      <c r="C58" s="29"/>
      <c r="D58" s="142">
        <f>SUM(D52:D57)</f>
        <v>0</v>
      </c>
      <c r="E58" s="83"/>
      <c r="F58" s="142">
        <f>SUM(F52:F57)</f>
        <v>0</v>
      </c>
      <c r="G58" s="83"/>
      <c r="H58" s="142">
        <f>SUM(H51:H57)</f>
        <v>0</v>
      </c>
      <c r="I58" s="83"/>
      <c r="J58" s="142">
        <f>SUM(J52:J57)</f>
        <v>0</v>
      </c>
      <c r="K58" s="83"/>
      <c r="L58" s="142">
        <f>SUM(L52:L57)</f>
        <v>0</v>
      </c>
      <c r="M58" s="83"/>
      <c r="N58" s="142">
        <f>SUM(N52:N57)</f>
        <v>0</v>
      </c>
      <c r="O58" s="83"/>
      <c r="P58" s="142">
        <f>SUM(P52:P57)</f>
        <v>0</v>
      </c>
      <c r="Q58" s="83"/>
      <c r="R58" s="142">
        <f>SUM(R51:R57)</f>
        <v>0</v>
      </c>
      <c r="S58" s="83"/>
      <c r="T58" s="142">
        <f>SUM(T52:T57)</f>
        <v>0</v>
      </c>
      <c r="U58" s="29"/>
      <c r="V58" s="142">
        <f>SUM(V52:V57)</f>
        <v>0</v>
      </c>
      <c r="W58" s="29"/>
      <c r="X58" s="29"/>
      <c r="Y58" s="29"/>
      <c r="Z58" s="29"/>
      <c r="AA58" s="29"/>
      <c r="AB58" s="29"/>
    </row>
    <row r="59" spans="1:28" ht="13.5" customHeight="1" x14ac:dyDescent="0.25">
      <c r="A59" s="29"/>
      <c r="B59" s="29"/>
      <c r="C59" s="29"/>
      <c r="D59" s="29"/>
      <c r="E59" s="83"/>
      <c r="F59" s="29"/>
      <c r="G59" s="83"/>
      <c r="H59" s="29"/>
      <c r="I59" s="83"/>
      <c r="J59" s="29"/>
      <c r="K59" s="83"/>
      <c r="L59" s="29"/>
      <c r="M59" s="83"/>
      <c r="N59" s="29"/>
      <c r="O59" s="83"/>
      <c r="P59" s="29"/>
      <c r="Q59" s="83"/>
      <c r="R59" s="29"/>
      <c r="S59" s="83"/>
      <c r="T59" s="126"/>
      <c r="U59" s="29"/>
      <c r="V59" s="29"/>
      <c r="W59" s="29"/>
      <c r="X59" s="29"/>
      <c r="Y59" s="29"/>
      <c r="Z59" s="29"/>
      <c r="AA59" s="29"/>
      <c r="AB59" s="29"/>
    </row>
    <row r="60" spans="1:28" ht="13.5" customHeight="1" x14ac:dyDescent="0.25">
      <c r="A60" s="29" t="s">
        <v>216</v>
      </c>
      <c r="B60" s="29"/>
      <c r="C60" s="29"/>
      <c r="D60" s="247"/>
      <c r="E60" s="138"/>
      <c r="F60" s="247"/>
      <c r="G60" s="138"/>
      <c r="H60" s="247"/>
      <c r="I60" s="138"/>
      <c r="J60" s="247"/>
      <c r="K60" s="138"/>
      <c r="L60" s="247"/>
      <c r="M60" s="138"/>
      <c r="N60" s="247"/>
      <c r="O60" s="138"/>
      <c r="P60" s="247"/>
      <c r="Q60" s="138"/>
      <c r="R60" s="247"/>
      <c r="S60" s="138"/>
      <c r="T60" s="280"/>
      <c r="U60" s="29"/>
      <c r="V60" s="106">
        <f>D60-SUM(F60:U60)</f>
        <v>0</v>
      </c>
      <c r="W60" s="29"/>
      <c r="X60" s="29"/>
      <c r="Y60" s="29"/>
      <c r="Z60" s="29"/>
      <c r="AA60" s="29"/>
      <c r="AB60" s="29"/>
    </row>
    <row r="61" spans="1:28" ht="13.5" customHeight="1" x14ac:dyDescent="0.25">
      <c r="A61" s="29"/>
      <c r="B61" s="29"/>
      <c r="C61" s="29"/>
      <c r="D61" s="29"/>
      <c r="E61" s="83"/>
      <c r="F61" s="29"/>
      <c r="G61" s="83"/>
      <c r="H61" s="29"/>
      <c r="I61" s="83"/>
      <c r="J61" s="29"/>
      <c r="K61" s="83"/>
      <c r="L61" s="29"/>
      <c r="M61" s="83"/>
      <c r="N61" s="29"/>
      <c r="O61" s="83"/>
      <c r="P61" s="29"/>
      <c r="Q61" s="83"/>
      <c r="R61" s="29"/>
      <c r="S61" s="83"/>
      <c r="T61" s="126"/>
      <c r="U61" s="29"/>
      <c r="V61" s="29"/>
      <c r="W61" s="29"/>
      <c r="X61" s="29"/>
      <c r="Y61" s="29"/>
      <c r="Z61" s="29"/>
      <c r="AA61" s="29"/>
      <c r="AB61" s="29"/>
    </row>
    <row r="62" spans="1:28" ht="13.5" customHeight="1" x14ac:dyDescent="0.25">
      <c r="A62" s="29" t="s">
        <v>64</v>
      </c>
      <c r="B62" s="29"/>
      <c r="C62" s="29"/>
      <c r="D62" s="29"/>
      <c r="E62" s="83"/>
      <c r="F62" s="29"/>
      <c r="G62" s="83"/>
      <c r="H62" s="29"/>
      <c r="I62" s="83"/>
      <c r="J62" s="29"/>
      <c r="K62" s="83"/>
      <c r="L62" s="29"/>
      <c r="M62" s="83"/>
      <c r="N62" s="29"/>
      <c r="O62" s="83"/>
      <c r="P62" s="29"/>
      <c r="Q62" s="83"/>
      <c r="R62" s="29"/>
      <c r="S62" s="83"/>
      <c r="T62" s="29"/>
      <c r="U62" s="29"/>
      <c r="V62" s="29"/>
      <c r="W62" s="29"/>
      <c r="X62" s="29"/>
      <c r="Y62" s="29"/>
      <c r="Z62" s="29"/>
      <c r="AA62" s="29"/>
      <c r="AB62" s="29"/>
    </row>
    <row r="63" spans="1:28" ht="13.5" customHeight="1" x14ac:dyDescent="0.25">
      <c r="A63" s="29" t="s">
        <v>221</v>
      </c>
      <c r="B63" s="29"/>
      <c r="C63" s="29"/>
      <c r="D63" s="29"/>
      <c r="E63" s="83"/>
      <c r="F63" s="29"/>
      <c r="G63" s="83"/>
      <c r="H63" s="29"/>
      <c r="I63" s="83"/>
      <c r="J63" s="29"/>
      <c r="K63" s="83"/>
      <c r="L63" s="29"/>
      <c r="M63" s="83"/>
      <c r="N63" s="29"/>
      <c r="O63" s="83"/>
      <c r="P63" s="29"/>
      <c r="Q63" s="83"/>
      <c r="R63" s="29"/>
      <c r="S63" s="83"/>
      <c r="T63" s="29"/>
      <c r="U63" s="29"/>
      <c r="V63" s="29"/>
      <c r="W63" s="29"/>
      <c r="X63" s="29"/>
      <c r="Y63" s="29"/>
      <c r="Z63" s="29"/>
      <c r="AA63" s="29"/>
      <c r="AB63" s="29"/>
    </row>
    <row r="64" spans="1:28" ht="13.5" customHeight="1" x14ac:dyDescent="0.25">
      <c r="A64" s="29"/>
      <c r="B64" s="29" t="s">
        <v>65</v>
      </c>
      <c r="C64" s="29"/>
      <c r="D64" s="247"/>
      <c r="E64" s="138"/>
      <c r="F64" s="247"/>
      <c r="G64" s="138"/>
      <c r="H64" s="247"/>
      <c r="I64" s="138"/>
      <c r="J64" s="247"/>
      <c r="K64" s="138"/>
      <c r="L64" s="247"/>
      <c r="M64" s="138"/>
      <c r="N64" s="247"/>
      <c r="O64" s="138"/>
      <c r="P64" s="247"/>
      <c r="Q64" s="31"/>
      <c r="R64" s="247"/>
      <c r="S64" s="138"/>
      <c r="T64" s="247"/>
      <c r="U64" s="29"/>
      <c r="V64" s="106">
        <f>D64-SUM(F64:U64)</f>
        <v>0</v>
      </c>
      <c r="W64" s="29"/>
      <c r="X64" s="29"/>
      <c r="Y64" s="29"/>
      <c r="Z64" s="29"/>
      <c r="AA64" s="29"/>
      <c r="AB64" s="29"/>
    </row>
    <row r="65" spans="1:28" ht="13.5" customHeight="1" x14ac:dyDescent="0.25">
      <c r="A65" s="29"/>
      <c r="B65" s="29" t="s">
        <v>66</v>
      </c>
      <c r="C65" s="29"/>
      <c r="D65" s="247"/>
      <c r="E65" s="138"/>
      <c r="F65" s="247"/>
      <c r="G65" s="138"/>
      <c r="H65" s="247"/>
      <c r="I65" s="138"/>
      <c r="J65" s="247"/>
      <c r="K65" s="138"/>
      <c r="L65" s="247"/>
      <c r="M65" s="138"/>
      <c r="N65" s="247"/>
      <c r="O65" s="138"/>
      <c r="P65" s="247"/>
      <c r="Q65" s="31"/>
      <c r="R65" s="247"/>
      <c r="S65" s="138"/>
      <c r="T65" s="247"/>
      <c r="U65" s="29"/>
      <c r="V65" s="106">
        <f>D65-SUM(F65:U65)</f>
        <v>0</v>
      </c>
      <c r="W65" s="29"/>
      <c r="X65" s="29"/>
      <c r="Y65" s="29"/>
      <c r="Z65" s="29"/>
      <c r="AA65" s="29"/>
      <c r="AB65" s="29"/>
    </row>
    <row r="66" spans="1:28" ht="13.5" customHeight="1" x14ac:dyDescent="0.25">
      <c r="A66" s="29"/>
      <c r="B66" s="29" t="s">
        <v>67</v>
      </c>
      <c r="C66" s="29"/>
      <c r="D66" s="247"/>
      <c r="E66" s="138"/>
      <c r="F66" s="247"/>
      <c r="G66" s="138"/>
      <c r="H66" s="247"/>
      <c r="I66" s="138"/>
      <c r="J66" s="247"/>
      <c r="K66" s="138"/>
      <c r="L66" s="247"/>
      <c r="M66" s="138"/>
      <c r="N66" s="247"/>
      <c r="O66" s="138"/>
      <c r="P66" s="247"/>
      <c r="Q66" s="31"/>
      <c r="R66" s="247"/>
      <c r="S66" s="138"/>
      <c r="T66" s="247"/>
      <c r="U66" s="29"/>
      <c r="V66" s="106">
        <f>D66-SUM(F66:U66)</f>
        <v>0</v>
      </c>
      <c r="W66" s="29"/>
      <c r="X66" s="29"/>
      <c r="Y66" s="29"/>
      <c r="Z66" s="29"/>
      <c r="AA66" s="29"/>
      <c r="AB66" s="29"/>
    </row>
    <row r="67" spans="1:28" ht="13.5" customHeight="1" x14ac:dyDescent="0.25">
      <c r="A67" s="29"/>
      <c r="B67" s="29" t="s">
        <v>348</v>
      </c>
      <c r="C67" s="29"/>
      <c r="D67" s="247"/>
      <c r="E67" s="138"/>
      <c r="F67" s="247"/>
      <c r="G67" s="138"/>
      <c r="H67" s="247"/>
      <c r="I67" s="138"/>
      <c r="J67" s="247"/>
      <c r="K67" s="138"/>
      <c r="L67" s="247"/>
      <c r="M67" s="138"/>
      <c r="N67" s="247"/>
      <c r="O67" s="138"/>
      <c r="P67" s="247"/>
      <c r="Q67" s="31"/>
      <c r="R67" s="247"/>
      <c r="S67" s="138"/>
      <c r="T67" s="247"/>
      <c r="U67" s="29"/>
      <c r="V67" s="106">
        <f>D67-SUM(F67:U67)</f>
        <v>0</v>
      </c>
      <c r="W67" s="29"/>
      <c r="X67" s="29"/>
      <c r="Y67" s="29"/>
      <c r="Z67" s="29"/>
      <c r="AA67" s="29"/>
      <c r="AB67" s="29"/>
    </row>
    <row r="68" spans="1:28" ht="13.5" customHeight="1" x14ac:dyDescent="0.25">
      <c r="A68" s="29"/>
      <c r="B68" s="29" t="s">
        <v>331</v>
      </c>
      <c r="C68" s="29"/>
      <c r="D68" s="247"/>
      <c r="E68" s="138"/>
      <c r="F68" s="247"/>
      <c r="G68" s="138"/>
      <c r="H68" s="247"/>
      <c r="I68" s="138"/>
      <c r="J68" s="247"/>
      <c r="K68" s="138"/>
      <c r="L68" s="247"/>
      <c r="M68" s="138"/>
      <c r="N68" s="247"/>
      <c r="O68" s="138"/>
      <c r="P68" s="247"/>
      <c r="Q68" s="31"/>
      <c r="R68" s="247"/>
      <c r="S68" s="138"/>
      <c r="T68" s="247"/>
      <c r="U68" s="29"/>
      <c r="V68" s="106">
        <f>D68-SUM(F68:U68)</f>
        <v>0</v>
      </c>
      <c r="W68" s="29"/>
      <c r="X68" s="29"/>
      <c r="Y68" s="29"/>
      <c r="Z68" s="29"/>
      <c r="AA68" s="29"/>
      <c r="AB68" s="29"/>
    </row>
    <row r="69" spans="1:28" ht="13.5" customHeight="1" x14ac:dyDescent="0.25">
      <c r="A69" s="29"/>
      <c r="B69" s="29"/>
      <c r="C69" s="29"/>
      <c r="D69" s="29"/>
      <c r="E69" s="138"/>
      <c r="F69" s="29"/>
      <c r="G69" s="138"/>
      <c r="H69" s="29"/>
      <c r="I69" s="138"/>
      <c r="J69" s="29"/>
      <c r="K69" s="138"/>
      <c r="L69" s="29"/>
      <c r="M69" s="138"/>
      <c r="N69" s="29"/>
      <c r="O69" s="138"/>
      <c r="P69" s="29"/>
      <c r="Q69" s="138"/>
      <c r="R69" s="29"/>
      <c r="S69" s="138"/>
      <c r="T69" s="29"/>
      <c r="U69" s="29"/>
      <c r="V69" s="29"/>
      <c r="W69" s="29"/>
      <c r="X69" s="29"/>
      <c r="Y69" s="29"/>
      <c r="Z69" s="29"/>
      <c r="AA69" s="29"/>
      <c r="AB69" s="29"/>
    </row>
    <row r="70" spans="1:28" ht="13.5" customHeight="1" x14ac:dyDescent="0.25">
      <c r="A70" s="29"/>
      <c r="B70" s="29" t="s">
        <v>63</v>
      </c>
      <c r="C70" s="29"/>
      <c r="D70" s="142">
        <f>SUM(D64:D69)</f>
        <v>0</v>
      </c>
      <c r="E70" s="83"/>
      <c r="F70" s="142">
        <f>SUM(F64:F69)</f>
        <v>0</v>
      </c>
      <c r="G70" s="83"/>
      <c r="H70" s="142">
        <f>SUM(H64:H69)</f>
        <v>0</v>
      </c>
      <c r="I70" s="83"/>
      <c r="J70" s="142">
        <f>SUM(J64:J69)</f>
        <v>0</v>
      </c>
      <c r="K70" s="83"/>
      <c r="L70" s="142">
        <f>SUM(L64:L69)</f>
        <v>0</v>
      </c>
      <c r="M70" s="83"/>
      <c r="N70" s="142">
        <f>SUM(N64:N69)</f>
        <v>0</v>
      </c>
      <c r="O70" s="83"/>
      <c r="P70" s="142">
        <f>SUM(P64:P69)</f>
        <v>0</v>
      </c>
      <c r="Q70" s="83"/>
      <c r="R70" s="142">
        <f>SUM(R64:R69)</f>
        <v>0</v>
      </c>
      <c r="S70" s="83"/>
      <c r="T70" s="142">
        <f>SUM(T64:T69)</f>
        <v>0</v>
      </c>
      <c r="U70" s="29"/>
      <c r="V70" s="142">
        <f>SUM(V64:V69)</f>
        <v>0</v>
      </c>
      <c r="W70" s="29"/>
      <c r="X70" s="29"/>
      <c r="Y70" s="29"/>
      <c r="Z70" s="29"/>
      <c r="AA70" s="29"/>
      <c r="AB70" s="29"/>
    </row>
    <row r="71" spans="1:28" ht="13.5" customHeight="1" x14ac:dyDescent="0.25">
      <c r="A71" s="29"/>
      <c r="B71" s="29"/>
      <c r="C71" s="29"/>
      <c r="D71" s="82"/>
      <c r="E71" s="138"/>
      <c r="F71" s="82"/>
      <c r="G71" s="138"/>
      <c r="H71" s="82"/>
      <c r="I71" s="138"/>
      <c r="J71" s="82"/>
      <c r="K71" s="138"/>
      <c r="L71" s="82"/>
      <c r="M71" s="138"/>
      <c r="N71" s="82"/>
      <c r="O71" s="138"/>
      <c r="P71" s="82"/>
      <c r="Q71" s="138"/>
      <c r="R71" s="82"/>
      <c r="S71" s="138"/>
      <c r="T71" s="82"/>
      <c r="U71" s="29"/>
      <c r="V71" s="82"/>
      <c r="W71" s="29"/>
      <c r="X71" s="29"/>
      <c r="Y71" s="29"/>
      <c r="Z71" s="29"/>
      <c r="AA71" s="29"/>
      <c r="AB71" s="29"/>
    </row>
    <row r="72" spans="1:28" ht="13.5" customHeight="1" x14ac:dyDescent="0.25">
      <c r="A72" s="29" t="s">
        <v>214</v>
      </c>
      <c r="B72" s="29"/>
      <c r="C72" s="29"/>
      <c r="D72" s="82"/>
      <c r="E72" s="138"/>
      <c r="F72" s="82"/>
      <c r="G72" s="138"/>
      <c r="H72" s="82"/>
      <c r="I72" s="138"/>
      <c r="J72" s="82"/>
      <c r="K72" s="138"/>
      <c r="L72" s="82"/>
      <c r="M72" s="138"/>
      <c r="N72" s="82"/>
      <c r="O72" s="138"/>
      <c r="P72" s="82"/>
      <c r="Q72" s="138"/>
      <c r="R72" s="82"/>
      <c r="S72" s="138"/>
      <c r="T72" s="82"/>
      <c r="U72" s="29"/>
      <c r="V72" s="82"/>
      <c r="W72" s="29"/>
      <c r="X72" s="29"/>
      <c r="Y72" s="29"/>
      <c r="Z72" s="29"/>
      <c r="AA72" s="29"/>
      <c r="AB72" s="29"/>
    </row>
    <row r="73" spans="1:28" ht="13.5" customHeight="1" x14ac:dyDescent="0.25">
      <c r="A73" s="29"/>
      <c r="B73" s="29"/>
      <c r="C73" s="29"/>
      <c r="D73" s="248"/>
      <c r="E73" s="138"/>
      <c r="F73" s="248"/>
      <c r="G73" s="138"/>
      <c r="H73" s="248"/>
      <c r="I73" s="138"/>
      <c r="J73" s="248"/>
      <c r="K73" s="138"/>
      <c r="L73" s="248"/>
      <c r="M73" s="138"/>
      <c r="N73" s="248"/>
      <c r="O73" s="138"/>
      <c r="P73" s="248"/>
      <c r="Q73" s="83"/>
      <c r="R73" s="248"/>
      <c r="S73" s="138"/>
      <c r="T73" s="248"/>
      <c r="U73" s="29"/>
      <c r="V73" s="106">
        <f>D73-SUM(F73:U73)</f>
        <v>0</v>
      </c>
      <c r="W73" s="29"/>
      <c r="X73" s="29"/>
      <c r="Y73" s="29"/>
      <c r="Z73" s="29"/>
      <c r="AA73" s="29"/>
      <c r="AB73" s="29"/>
    </row>
    <row r="74" spans="1:28" ht="13.5" customHeight="1" x14ac:dyDescent="0.25">
      <c r="A74" s="29"/>
      <c r="B74" s="29"/>
      <c r="C74" s="29"/>
      <c r="D74" s="247"/>
      <c r="E74" s="138"/>
      <c r="F74" s="247"/>
      <c r="G74" s="138"/>
      <c r="H74" s="247"/>
      <c r="I74" s="138"/>
      <c r="J74" s="247"/>
      <c r="K74" s="138"/>
      <c r="L74" s="247"/>
      <c r="M74" s="138"/>
      <c r="N74" s="247"/>
      <c r="O74" s="138"/>
      <c r="P74" s="247"/>
      <c r="Q74" s="138"/>
      <c r="R74" s="247"/>
      <c r="S74" s="138"/>
      <c r="T74" s="247"/>
      <c r="U74" s="29"/>
      <c r="V74" s="106">
        <f>D74-SUM(F74:U74)</f>
        <v>0</v>
      </c>
      <c r="W74" s="29"/>
      <c r="X74" s="29"/>
      <c r="Y74" s="29"/>
      <c r="Z74" s="29"/>
      <c r="AA74" s="29"/>
      <c r="AB74" s="29"/>
    </row>
    <row r="75" spans="1:28" ht="13.5" customHeight="1" x14ac:dyDescent="0.25">
      <c r="A75" s="29"/>
      <c r="B75" s="29"/>
      <c r="C75" s="29"/>
      <c r="D75" s="247"/>
      <c r="E75" s="138"/>
      <c r="F75" s="247"/>
      <c r="G75" s="138"/>
      <c r="H75" s="247"/>
      <c r="I75" s="138"/>
      <c r="J75" s="247"/>
      <c r="K75" s="138"/>
      <c r="L75" s="247"/>
      <c r="M75" s="138"/>
      <c r="N75" s="247"/>
      <c r="O75" s="138"/>
      <c r="P75" s="247"/>
      <c r="Q75" s="138"/>
      <c r="R75" s="247"/>
      <c r="S75" s="138"/>
      <c r="T75" s="247"/>
      <c r="U75" s="29"/>
      <c r="V75" s="106">
        <f>D75-SUM(F75:U75)</f>
        <v>0</v>
      </c>
      <c r="W75" s="29"/>
      <c r="X75" s="29"/>
      <c r="Y75" s="29"/>
      <c r="Z75" s="29"/>
      <c r="AA75" s="29"/>
      <c r="AB75" s="29"/>
    </row>
    <row r="76" spans="1:28" ht="13.5" customHeight="1" x14ac:dyDescent="0.25">
      <c r="A76" s="29"/>
      <c r="B76" s="29"/>
      <c r="C76" s="29"/>
      <c r="D76" s="247"/>
      <c r="E76" s="138"/>
      <c r="F76" s="247"/>
      <c r="G76" s="138"/>
      <c r="H76" s="247"/>
      <c r="I76" s="138"/>
      <c r="J76" s="247"/>
      <c r="K76" s="138"/>
      <c r="L76" s="247"/>
      <c r="M76" s="138"/>
      <c r="N76" s="247"/>
      <c r="O76" s="138"/>
      <c r="P76" s="247"/>
      <c r="Q76" s="138"/>
      <c r="R76" s="247"/>
      <c r="S76" s="138"/>
      <c r="T76" s="247"/>
      <c r="U76" s="29"/>
      <c r="V76" s="106">
        <f>D76-SUM(F76:U76)</f>
        <v>0</v>
      </c>
      <c r="W76" s="29"/>
      <c r="X76" s="29"/>
      <c r="Y76" s="29"/>
      <c r="Z76" s="29"/>
      <c r="AA76" s="29"/>
      <c r="AB76" s="29"/>
    </row>
    <row r="77" spans="1:28" ht="13.5" customHeight="1" x14ac:dyDescent="0.25">
      <c r="A77" s="29"/>
      <c r="B77" s="29"/>
      <c r="C77" s="29"/>
      <c r="D77" s="82"/>
      <c r="E77" s="138"/>
      <c r="F77" s="82"/>
      <c r="G77" s="138"/>
      <c r="H77" s="82"/>
      <c r="I77" s="138"/>
      <c r="J77" s="82"/>
      <c r="K77" s="138"/>
      <c r="L77" s="82"/>
      <c r="M77" s="138"/>
      <c r="N77" s="82"/>
      <c r="O77" s="138"/>
      <c r="P77" s="82"/>
      <c r="Q77" s="138"/>
      <c r="R77" s="82"/>
      <c r="S77" s="138"/>
      <c r="T77" s="82"/>
      <c r="U77" s="29"/>
      <c r="V77" s="82"/>
      <c r="W77" s="29"/>
      <c r="X77" s="29"/>
      <c r="Y77" s="29"/>
      <c r="Z77" s="29"/>
      <c r="AA77" s="29"/>
      <c r="AB77" s="29"/>
    </row>
    <row r="78" spans="1:28" ht="13.5" customHeight="1" x14ac:dyDescent="0.25">
      <c r="A78" s="29"/>
      <c r="B78" s="29" t="s">
        <v>63</v>
      </c>
      <c r="C78" s="29"/>
      <c r="D78" s="142">
        <f>SUM(D73:D77)</f>
        <v>0</v>
      </c>
      <c r="E78" s="83"/>
      <c r="F78" s="142">
        <f>SUM(F73:F77)</f>
        <v>0</v>
      </c>
      <c r="G78" s="83"/>
      <c r="H78" s="142">
        <f>SUM(H73:H77)</f>
        <v>0</v>
      </c>
      <c r="I78" s="83"/>
      <c r="J78" s="142">
        <f>SUM(J73:J77)</f>
        <v>0</v>
      </c>
      <c r="K78" s="83"/>
      <c r="L78" s="142">
        <f>SUM(L73:L77)</f>
        <v>0</v>
      </c>
      <c r="M78" s="83"/>
      <c r="N78" s="142">
        <f>SUM(N73:N77)</f>
        <v>0</v>
      </c>
      <c r="O78" s="83"/>
      <c r="P78" s="142">
        <f>SUM(P73:P77)</f>
        <v>0</v>
      </c>
      <c r="Q78" s="83"/>
      <c r="R78" s="142">
        <f>SUM(R73:R77)</f>
        <v>0</v>
      </c>
      <c r="S78" s="83"/>
      <c r="T78" s="142">
        <f>SUM(T73:T77)</f>
        <v>0</v>
      </c>
      <c r="U78" s="29"/>
      <c r="V78" s="142">
        <f>SUM(V73:V77)</f>
        <v>0</v>
      </c>
      <c r="W78" s="29"/>
      <c r="X78" s="29"/>
      <c r="Y78" s="29"/>
      <c r="Z78" s="29"/>
      <c r="AA78" s="29"/>
      <c r="AB78" s="29"/>
    </row>
    <row r="79" spans="1:28" ht="13.5" customHeight="1" x14ac:dyDescent="0.25">
      <c r="A79" s="29"/>
      <c r="B79" s="29"/>
      <c r="C79" s="29"/>
      <c r="D79" s="82"/>
      <c r="E79" s="138"/>
      <c r="F79" s="82"/>
      <c r="G79" s="138"/>
      <c r="H79" s="82"/>
      <c r="I79" s="138"/>
      <c r="J79" s="82"/>
      <c r="K79" s="138"/>
      <c r="L79" s="82"/>
      <c r="M79" s="138"/>
      <c r="N79" s="82"/>
      <c r="O79" s="138"/>
      <c r="P79" s="82"/>
      <c r="Q79" s="138"/>
      <c r="R79" s="82"/>
      <c r="S79" s="138"/>
      <c r="T79" s="82"/>
      <c r="U79" s="29"/>
      <c r="V79" s="82"/>
      <c r="W79" s="29"/>
      <c r="X79" s="29"/>
      <c r="Y79" s="29"/>
      <c r="Z79" s="29"/>
      <c r="AA79" s="29"/>
      <c r="AB79" s="29"/>
    </row>
    <row r="80" spans="1:28" ht="13.5" customHeight="1" x14ac:dyDescent="0.25">
      <c r="A80" s="29" t="s">
        <v>68</v>
      </c>
      <c r="B80" s="29"/>
      <c r="C80" s="29"/>
      <c r="D80" s="29"/>
      <c r="E80" s="138"/>
      <c r="F80" s="31"/>
      <c r="G80" s="138"/>
      <c r="H80" s="29"/>
      <c r="I80" s="138"/>
      <c r="J80" s="29"/>
      <c r="K80" s="138"/>
      <c r="L80" s="29"/>
      <c r="M80" s="138"/>
      <c r="N80" s="29"/>
      <c r="O80" s="138"/>
      <c r="P80" s="29"/>
      <c r="Q80" s="138"/>
      <c r="R80" s="29"/>
      <c r="S80" s="138"/>
      <c r="T80" s="29"/>
      <c r="U80" s="29"/>
      <c r="V80" s="29"/>
      <c r="W80" s="29"/>
      <c r="X80" s="29"/>
      <c r="Y80" s="29"/>
      <c r="Z80" s="29"/>
      <c r="AA80" s="29"/>
      <c r="AB80" s="29"/>
    </row>
    <row r="81" spans="1:28" ht="13.5" customHeight="1" x14ac:dyDescent="0.25">
      <c r="A81" s="29"/>
      <c r="B81" s="29" t="s">
        <v>349</v>
      </c>
      <c r="C81" s="29"/>
      <c r="D81" s="248"/>
      <c r="E81" s="138"/>
      <c r="F81" s="248"/>
      <c r="G81" s="138"/>
      <c r="H81" s="248"/>
      <c r="I81" s="138"/>
      <c r="J81" s="248"/>
      <c r="K81" s="138"/>
      <c r="L81" s="248"/>
      <c r="M81" s="138"/>
      <c r="N81" s="248"/>
      <c r="O81" s="138"/>
      <c r="P81" s="248"/>
      <c r="Q81" s="83"/>
      <c r="R81" s="248"/>
      <c r="S81" s="138"/>
      <c r="T81" s="248"/>
      <c r="U81" s="82"/>
      <c r="V81" s="106">
        <f>D81-SUM(F81:U81)</f>
        <v>0</v>
      </c>
      <c r="W81" s="29"/>
      <c r="X81" s="29"/>
      <c r="Y81" s="29"/>
      <c r="Z81" s="29"/>
      <c r="AA81" s="29"/>
      <c r="AB81" s="29"/>
    </row>
    <row r="82" spans="1:28" ht="13.5" customHeight="1" x14ac:dyDescent="0.25">
      <c r="A82" s="29"/>
      <c r="B82" s="29"/>
      <c r="C82" s="29"/>
      <c r="D82" s="248"/>
      <c r="E82" s="138"/>
      <c r="F82" s="248"/>
      <c r="G82" s="138"/>
      <c r="H82" s="248"/>
      <c r="I82" s="138"/>
      <c r="J82" s="248"/>
      <c r="K82" s="138"/>
      <c r="L82" s="248"/>
      <c r="M82" s="138"/>
      <c r="N82" s="248"/>
      <c r="O82" s="138"/>
      <c r="P82" s="248"/>
      <c r="Q82" s="138"/>
      <c r="R82" s="248"/>
      <c r="S82" s="138"/>
      <c r="T82" s="248"/>
      <c r="U82" s="82"/>
      <c r="V82" s="106">
        <f>D82-SUM(F82:U82)</f>
        <v>0</v>
      </c>
      <c r="W82" s="29"/>
      <c r="X82" s="29"/>
      <c r="Y82" s="29"/>
      <c r="Z82" s="29"/>
      <c r="AA82" s="29"/>
      <c r="AB82" s="29"/>
    </row>
    <row r="83" spans="1:28" ht="13.5" customHeight="1" x14ac:dyDescent="0.25">
      <c r="A83" s="29"/>
      <c r="B83" s="29"/>
      <c r="C83" s="29"/>
      <c r="D83" s="248"/>
      <c r="E83" s="138"/>
      <c r="F83" s="248"/>
      <c r="G83" s="138"/>
      <c r="H83" s="248"/>
      <c r="I83" s="138"/>
      <c r="J83" s="248"/>
      <c r="K83" s="138"/>
      <c r="L83" s="248"/>
      <c r="M83" s="138"/>
      <c r="N83" s="248"/>
      <c r="O83" s="138"/>
      <c r="P83" s="248"/>
      <c r="Q83" s="138"/>
      <c r="R83" s="248"/>
      <c r="S83" s="138"/>
      <c r="T83" s="248"/>
      <c r="U83" s="82"/>
      <c r="V83" s="106">
        <f>D83-SUM(F83:U83)</f>
        <v>0</v>
      </c>
      <c r="W83" s="29"/>
      <c r="X83" s="29"/>
      <c r="Y83" s="29"/>
      <c r="Z83" s="29"/>
      <c r="AA83" s="29"/>
      <c r="AB83" s="29"/>
    </row>
    <row r="84" spans="1:28" s="14" customFormat="1" ht="13.5" customHeight="1" x14ac:dyDescent="0.25">
      <c r="A84" s="82"/>
      <c r="B84" s="82"/>
      <c r="C84" s="82"/>
      <c r="D84" s="248"/>
      <c r="E84" s="138"/>
      <c r="F84" s="248"/>
      <c r="G84" s="138"/>
      <c r="H84" s="248"/>
      <c r="I84" s="138"/>
      <c r="J84" s="248"/>
      <c r="K84" s="138"/>
      <c r="L84" s="248"/>
      <c r="M84" s="138"/>
      <c r="N84" s="248"/>
      <c r="O84" s="138"/>
      <c r="P84" s="248"/>
      <c r="Q84" s="138"/>
      <c r="R84" s="248"/>
      <c r="S84" s="138"/>
      <c r="T84" s="248"/>
      <c r="U84" s="82"/>
      <c r="V84" s="106">
        <f>D84-SUM(F84:U84)</f>
        <v>0</v>
      </c>
      <c r="W84" s="82"/>
      <c r="X84" s="82"/>
      <c r="Y84" s="82"/>
      <c r="Z84" s="82"/>
      <c r="AA84" s="82"/>
      <c r="AB84" s="82"/>
    </row>
    <row r="85" spans="1:28" s="41" customFormat="1" ht="13.5" customHeight="1" x14ac:dyDescent="0.25">
      <c r="A85" s="83"/>
      <c r="B85" s="83"/>
      <c r="C85" s="83"/>
      <c r="D85" s="83"/>
      <c r="E85" s="138"/>
      <c r="F85" s="83"/>
      <c r="G85" s="138"/>
      <c r="H85" s="83"/>
      <c r="I85" s="138"/>
      <c r="J85" s="83"/>
      <c r="K85" s="138"/>
      <c r="L85" s="83"/>
      <c r="M85" s="138"/>
      <c r="N85" s="83"/>
      <c r="O85" s="138"/>
      <c r="P85" s="83"/>
      <c r="Q85" s="138"/>
      <c r="R85" s="83"/>
      <c r="S85" s="138"/>
      <c r="T85" s="83"/>
      <c r="U85" s="83"/>
      <c r="V85" s="83"/>
      <c r="W85" s="83"/>
      <c r="X85" s="83"/>
      <c r="Y85" s="83"/>
      <c r="Z85" s="83"/>
      <c r="AA85" s="83"/>
      <c r="AB85" s="83"/>
    </row>
    <row r="86" spans="1:28" s="14" customFormat="1" ht="13.5" customHeight="1" x14ac:dyDescent="0.25">
      <c r="A86" s="29"/>
      <c r="B86" s="29" t="s">
        <v>63</v>
      </c>
      <c r="C86" s="29"/>
      <c r="D86" s="142">
        <f>SUM(D81:D85)</f>
        <v>0</v>
      </c>
      <c r="E86" s="83"/>
      <c r="F86" s="142">
        <f>SUM(F81:F85)</f>
        <v>0</v>
      </c>
      <c r="G86" s="83"/>
      <c r="H86" s="142">
        <f>SUM(H81:H85)</f>
        <v>0</v>
      </c>
      <c r="I86" s="83"/>
      <c r="J86" s="142">
        <f>SUM(J81:J85)</f>
        <v>0</v>
      </c>
      <c r="K86" s="83"/>
      <c r="L86" s="142">
        <f>SUM(L81:L85)</f>
        <v>0</v>
      </c>
      <c r="M86" s="83"/>
      <c r="N86" s="142">
        <f>SUM(N81:N85)</f>
        <v>0</v>
      </c>
      <c r="O86" s="83"/>
      <c r="P86" s="142">
        <f>SUM(P81:P85)</f>
        <v>0</v>
      </c>
      <c r="Q86" s="83"/>
      <c r="R86" s="142">
        <f>SUM(R81:R85)</f>
        <v>0</v>
      </c>
      <c r="S86" s="83"/>
      <c r="T86" s="142">
        <f>SUM(T81:T85)</f>
        <v>0</v>
      </c>
      <c r="U86" s="29"/>
      <c r="V86" s="142">
        <f>SUM(V81:V85)</f>
        <v>0</v>
      </c>
      <c r="W86" s="82"/>
      <c r="X86" s="82"/>
      <c r="Y86" s="82"/>
      <c r="Z86" s="82"/>
      <c r="AA86" s="82"/>
      <c r="AB86" s="82"/>
    </row>
    <row r="87" spans="1:28" ht="13.5" customHeight="1" x14ac:dyDescent="0.25">
      <c r="A87" s="29"/>
      <c r="B87" s="29"/>
      <c r="C87" s="29"/>
      <c r="D87" s="29"/>
      <c r="E87" s="83"/>
      <c r="F87" s="29"/>
      <c r="G87" s="83"/>
      <c r="H87" s="29"/>
      <c r="I87" s="83"/>
      <c r="J87" s="29"/>
      <c r="K87" s="83"/>
      <c r="L87" s="29"/>
      <c r="M87" s="83"/>
      <c r="N87" s="29"/>
      <c r="O87" s="83"/>
      <c r="P87" s="29"/>
      <c r="Q87" s="83"/>
      <c r="R87" s="29"/>
      <c r="S87" s="83"/>
      <c r="T87" s="29"/>
      <c r="U87" s="29"/>
      <c r="V87" s="29"/>
      <c r="W87" s="29"/>
      <c r="X87" s="29"/>
      <c r="Y87" s="29"/>
      <c r="Z87" s="29"/>
      <c r="AA87" s="29"/>
      <c r="AB87" s="29"/>
    </row>
    <row r="88" spans="1:28" ht="13.5" customHeight="1" x14ac:dyDescent="0.25">
      <c r="A88" s="29" t="s">
        <v>69</v>
      </c>
      <c r="B88" s="29"/>
      <c r="C88" s="29"/>
      <c r="D88" s="29"/>
      <c r="E88" s="83"/>
      <c r="F88" s="29"/>
      <c r="G88" s="83"/>
      <c r="H88" s="29"/>
      <c r="I88" s="83"/>
      <c r="J88" s="29"/>
      <c r="K88" s="83"/>
      <c r="L88" s="29"/>
      <c r="M88" s="83"/>
      <c r="N88" s="29"/>
      <c r="O88" s="83"/>
      <c r="P88" s="29"/>
      <c r="Q88" s="83"/>
      <c r="R88" s="29"/>
      <c r="S88" s="83"/>
      <c r="T88" s="139"/>
      <c r="U88" s="29"/>
      <c r="V88" s="29"/>
      <c r="W88" s="29"/>
      <c r="X88" s="29"/>
      <c r="Y88" s="29"/>
      <c r="Z88" s="29"/>
      <c r="AA88" s="29"/>
      <c r="AB88" s="29"/>
    </row>
    <row r="89" spans="1:28" ht="13.5" customHeight="1" x14ac:dyDescent="0.25">
      <c r="A89" s="29"/>
      <c r="B89" s="29" t="s">
        <v>350</v>
      </c>
      <c r="C89" s="29"/>
      <c r="D89" s="247"/>
      <c r="E89" s="83"/>
      <c r="F89" s="247"/>
      <c r="G89" s="83"/>
      <c r="H89" s="247"/>
      <c r="I89" s="83"/>
      <c r="J89" s="247"/>
      <c r="K89" s="83"/>
      <c r="L89" s="247"/>
      <c r="M89" s="83"/>
      <c r="N89" s="247"/>
      <c r="O89" s="83"/>
      <c r="P89" s="278"/>
      <c r="Q89" s="138"/>
      <c r="R89" s="278"/>
      <c r="S89" s="83"/>
      <c r="T89" s="278"/>
      <c r="U89" s="29"/>
      <c r="V89" s="106">
        <f>D89-SUM(F89:U89)</f>
        <v>0</v>
      </c>
      <c r="W89" s="29"/>
      <c r="X89" s="29"/>
      <c r="Y89" s="29"/>
      <c r="Z89" s="29"/>
      <c r="AA89" s="29"/>
      <c r="AB89" s="29"/>
    </row>
    <row r="90" spans="1:28" ht="13.5" customHeight="1" x14ac:dyDescent="0.25">
      <c r="A90" s="29"/>
      <c r="B90" s="29"/>
      <c r="C90" s="29"/>
      <c r="D90" s="247"/>
      <c r="E90" s="83"/>
      <c r="F90" s="247"/>
      <c r="G90" s="83"/>
      <c r="H90" s="247"/>
      <c r="I90" s="83"/>
      <c r="J90" s="247"/>
      <c r="K90" s="83"/>
      <c r="L90" s="247"/>
      <c r="M90" s="83"/>
      <c r="N90" s="247"/>
      <c r="O90" s="83"/>
      <c r="P90" s="247"/>
      <c r="Q90" s="83"/>
      <c r="R90" s="247"/>
      <c r="S90" s="83"/>
      <c r="T90" s="278"/>
      <c r="U90" s="29"/>
      <c r="V90" s="106">
        <f>D90-SUM(F90:U90)</f>
        <v>0</v>
      </c>
      <c r="W90" s="29"/>
      <c r="X90" s="29"/>
      <c r="Y90" s="29"/>
      <c r="Z90" s="29"/>
      <c r="AA90" s="29"/>
      <c r="AB90" s="29"/>
    </row>
    <row r="91" spans="1:28" ht="13.5" customHeight="1" x14ac:dyDescent="0.25">
      <c r="A91" s="29"/>
      <c r="B91" s="29"/>
      <c r="C91" s="29"/>
      <c r="D91" s="247"/>
      <c r="E91" s="138"/>
      <c r="F91" s="247"/>
      <c r="G91" s="138"/>
      <c r="H91" s="247"/>
      <c r="I91" s="138"/>
      <c r="J91" s="247"/>
      <c r="K91" s="138"/>
      <c r="L91" s="247"/>
      <c r="M91" s="138"/>
      <c r="N91" s="247"/>
      <c r="O91" s="138"/>
      <c r="P91" s="247"/>
      <c r="Q91" s="138"/>
      <c r="R91" s="247"/>
      <c r="S91" s="138"/>
      <c r="T91" s="278"/>
      <c r="U91" s="29"/>
      <c r="V91" s="106">
        <f>D91-SUM(F91:U91)</f>
        <v>0</v>
      </c>
      <c r="W91" s="29"/>
      <c r="X91" s="29"/>
      <c r="Y91" s="29"/>
      <c r="Z91" s="29"/>
      <c r="AA91" s="29"/>
      <c r="AB91" s="29"/>
    </row>
    <row r="92" spans="1:28" ht="13.5" customHeight="1" x14ac:dyDescent="0.25">
      <c r="A92" s="29"/>
      <c r="B92" s="29"/>
      <c r="C92" s="29"/>
      <c r="D92" s="247"/>
      <c r="E92" s="138"/>
      <c r="F92" s="247"/>
      <c r="G92" s="138"/>
      <c r="H92" s="247"/>
      <c r="I92" s="138"/>
      <c r="J92" s="247"/>
      <c r="K92" s="138"/>
      <c r="L92" s="247"/>
      <c r="M92" s="138"/>
      <c r="N92" s="247"/>
      <c r="O92" s="138"/>
      <c r="P92" s="247"/>
      <c r="Q92" s="138"/>
      <c r="R92" s="247"/>
      <c r="S92" s="138"/>
      <c r="T92" s="278"/>
      <c r="U92" s="29"/>
      <c r="V92" s="106">
        <f>D92-SUM(F92:U92)</f>
        <v>0</v>
      </c>
      <c r="W92" s="29"/>
      <c r="X92" s="29"/>
      <c r="Y92" s="29"/>
      <c r="Z92" s="29"/>
      <c r="AA92" s="29"/>
      <c r="AB92" s="29"/>
    </row>
    <row r="93" spans="1:28" ht="13.5" customHeight="1" x14ac:dyDescent="0.25">
      <c r="A93" s="276"/>
      <c r="B93" s="276"/>
      <c r="C93" s="276"/>
      <c r="D93" s="85"/>
      <c r="E93" s="138"/>
      <c r="F93" s="123"/>
      <c r="G93" s="138"/>
      <c r="H93" s="123"/>
      <c r="I93" s="138"/>
      <c r="J93" s="123"/>
      <c r="K93" s="138"/>
      <c r="L93" s="123"/>
      <c r="M93" s="138"/>
      <c r="N93" s="123"/>
      <c r="O93" s="138"/>
      <c r="P93" s="123"/>
      <c r="Q93" s="138"/>
      <c r="R93" s="123"/>
      <c r="S93" s="138"/>
      <c r="T93" s="138"/>
      <c r="U93" s="30"/>
      <c r="V93" s="84"/>
      <c r="W93" s="29"/>
      <c r="X93" s="29"/>
      <c r="Y93" s="29"/>
      <c r="Z93" s="29"/>
      <c r="AA93" s="29"/>
      <c r="AB93" s="29"/>
    </row>
    <row r="94" spans="1:28" ht="13.5" customHeight="1" x14ac:dyDescent="0.25">
      <c r="A94" s="29"/>
      <c r="B94" s="29" t="s">
        <v>63</v>
      </c>
      <c r="C94" s="29"/>
      <c r="D94" s="142">
        <f>SUM(D89:D93)</f>
        <v>0</v>
      </c>
      <c r="E94" s="138"/>
      <c r="F94" s="142">
        <f t="shared" ref="F94:T94" si="2">SUM(F89:F93)</f>
        <v>0</v>
      </c>
      <c r="G94" s="138"/>
      <c r="H94" s="142">
        <f t="shared" si="2"/>
        <v>0</v>
      </c>
      <c r="I94" s="138"/>
      <c r="J94" s="142">
        <f t="shared" si="2"/>
        <v>0</v>
      </c>
      <c r="K94" s="138"/>
      <c r="L94" s="142">
        <f t="shared" si="2"/>
        <v>0</v>
      </c>
      <c r="M94" s="138"/>
      <c r="N94" s="142">
        <f t="shared" si="2"/>
        <v>0</v>
      </c>
      <c r="O94" s="138"/>
      <c r="P94" s="142">
        <f>SUM(P89:P93)</f>
        <v>0</v>
      </c>
      <c r="Q94" s="138"/>
      <c r="R94" s="142">
        <f t="shared" si="2"/>
        <v>0</v>
      </c>
      <c r="S94" s="138"/>
      <c r="T94" s="142">
        <f t="shared" si="2"/>
        <v>0</v>
      </c>
      <c r="U94" s="29"/>
      <c r="V94" s="142">
        <f>SUM(V89:V93)</f>
        <v>0</v>
      </c>
      <c r="W94" s="29"/>
      <c r="X94" s="29"/>
      <c r="Y94" s="29"/>
      <c r="Z94" s="29"/>
      <c r="AA94" s="29"/>
      <c r="AB94" s="29"/>
    </row>
    <row r="95" spans="1:28" ht="13.5" customHeight="1" x14ac:dyDescent="0.25">
      <c r="A95" s="29"/>
      <c r="B95" s="29"/>
      <c r="C95" s="29"/>
      <c r="D95" s="29"/>
      <c r="E95" s="83"/>
      <c r="F95" s="29"/>
      <c r="G95" s="83"/>
      <c r="H95" s="29"/>
      <c r="I95" s="83"/>
      <c r="J95" s="29"/>
      <c r="K95" s="83"/>
      <c r="L95" s="29"/>
      <c r="M95" s="83"/>
      <c r="N95" s="29"/>
      <c r="O95" s="83"/>
      <c r="P95" s="29"/>
      <c r="Q95" s="83"/>
      <c r="R95" s="29"/>
      <c r="S95" s="83"/>
      <c r="T95" s="29"/>
      <c r="U95" s="29"/>
      <c r="V95" s="29"/>
      <c r="W95" s="29"/>
      <c r="X95" s="29"/>
      <c r="Y95" s="29"/>
      <c r="Z95" s="29"/>
      <c r="AA95" s="29"/>
      <c r="AB95" s="29"/>
    </row>
    <row r="96" spans="1:28" ht="13.5" customHeight="1" x14ac:dyDescent="0.25">
      <c r="A96" s="29" t="s">
        <v>70</v>
      </c>
      <c r="B96" s="29"/>
      <c r="C96" s="29"/>
      <c r="D96" s="29"/>
      <c r="E96" s="83"/>
      <c r="F96" s="29"/>
      <c r="G96" s="83"/>
      <c r="H96" s="29"/>
      <c r="I96" s="83"/>
      <c r="J96" s="29"/>
      <c r="K96" s="83"/>
      <c r="L96" s="29"/>
      <c r="M96" s="83"/>
      <c r="N96" s="29"/>
      <c r="O96" s="83"/>
      <c r="P96" s="29"/>
      <c r="Q96" s="83"/>
      <c r="R96" s="29"/>
      <c r="S96" s="83"/>
      <c r="T96" s="29"/>
      <c r="U96" s="29"/>
      <c r="V96" s="29"/>
      <c r="W96" s="29"/>
      <c r="X96" s="29"/>
      <c r="Y96" s="29"/>
      <c r="Z96" s="29"/>
      <c r="AA96" s="29"/>
      <c r="AB96" s="29"/>
    </row>
    <row r="97" spans="1:28" ht="13.5" customHeight="1" x14ac:dyDescent="0.25">
      <c r="A97" s="29" t="s">
        <v>222</v>
      </c>
      <c r="B97" s="29"/>
      <c r="C97" s="29"/>
      <c r="D97" s="29"/>
      <c r="E97" s="85"/>
      <c r="F97" s="29"/>
      <c r="G97" s="85"/>
      <c r="H97" s="29"/>
      <c r="I97" s="85"/>
      <c r="J97" s="29"/>
      <c r="K97" s="85"/>
      <c r="L97" s="29"/>
      <c r="M97" s="85"/>
      <c r="N97" s="29"/>
      <c r="O97" s="85"/>
      <c r="P97" s="29"/>
      <c r="Q97" s="85"/>
      <c r="R97" s="29"/>
      <c r="S97" s="85"/>
      <c r="T97" s="29"/>
      <c r="U97" s="29"/>
      <c r="V97" s="29"/>
      <c r="W97" s="29"/>
      <c r="X97" s="29"/>
      <c r="Y97" s="29"/>
      <c r="Z97" s="29"/>
      <c r="AA97" s="29"/>
      <c r="AB97" s="29"/>
    </row>
    <row r="98" spans="1:28" ht="13.5" customHeight="1" x14ac:dyDescent="0.25">
      <c r="A98" s="29"/>
      <c r="B98" s="29" t="s">
        <v>71</v>
      </c>
      <c r="C98" s="29"/>
      <c r="D98" s="247"/>
      <c r="E98" s="83"/>
      <c r="F98" s="247"/>
      <c r="G98" s="83"/>
      <c r="H98" s="247"/>
      <c r="I98" s="83"/>
      <c r="J98" s="247"/>
      <c r="K98" s="83"/>
      <c r="L98" s="247"/>
      <c r="M98" s="83"/>
      <c r="N98" s="247"/>
      <c r="O98" s="83"/>
      <c r="P98" s="247"/>
      <c r="Q98" s="31"/>
      <c r="R98" s="247"/>
      <c r="S98" s="83"/>
      <c r="T98" s="247"/>
      <c r="U98" s="29"/>
      <c r="V98" s="106">
        <f>D98-SUM(F98:U98)</f>
        <v>0</v>
      </c>
      <c r="W98" s="29"/>
      <c r="X98" s="29"/>
      <c r="Y98" s="29"/>
      <c r="Z98" s="29"/>
      <c r="AA98" s="29"/>
      <c r="AB98" s="29"/>
    </row>
    <row r="99" spans="1:28" ht="13.5" customHeight="1" x14ac:dyDescent="0.25">
      <c r="A99" s="29"/>
      <c r="B99" s="29" t="s">
        <v>72</v>
      </c>
      <c r="C99" s="29"/>
      <c r="D99" s="247"/>
      <c r="E99" s="83"/>
      <c r="F99" s="247"/>
      <c r="G99" s="83"/>
      <c r="H99" s="247"/>
      <c r="I99" s="83"/>
      <c r="J99" s="247"/>
      <c r="K99" s="83"/>
      <c r="L99" s="247"/>
      <c r="M99" s="83"/>
      <c r="N99" s="247"/>
      <c r="O99" s="83"/>
      <c r="P99" s="247"/>
      <c r="Q99" s="31"/>
      <c r="R99" s="247"/>
      <c r="S99" s="83"/>
      <c r="T99" s="247"/>
      <c r="U99" s="29"/>
      <c r="V99" s="106">
        <f>D99-SUM(F99:U99)</f>
        <v>0</v>
      </c>
      <c r="W99" s="29"/>
      <c r="X99" s="29"/>
      <c r="Y99" s="29"/>
      <c r="Z99" s="29"/>
      <c r="AA99" s="29"/>
      <c r="AB99" s="29"/>
    </row>
    <row r="100" spans="1:28" ht="13.5" customHeight="1" x14ac:dyDescent="0.25">
      <c r="A100" s="29"/>
      <c r="B100" s="29" t="s">
        <v>73</v>
      </c>
      <c r="C100" s="29"/>
      <c r="D100" s="247"/>
      <c r="E100" s="85"/>
      <c r="F100" s="247"/>
      <c r="G100" s="85"/>
      <c r="H100" s="247"/>
      <c r="I100" s="85"/>
      <c r="J100" s="247"/>
      <c r="K100" s="85"/>
      <c r="L100" s="247"/>
      <c r="M100" s="85"/>
      <c r="N100" s="247"/>
      <c r="O100" s="85"/>
      <c r="P100" s="247"/>
      <c r="Q100" s="31"/>
      <c r="R100" s="247"/>
      <c r="S100" s="85"/>
      <c r="T100" s="247"/>
      <c r="U100" s="29"/>
      <c r="V100" s="106">
        <f>D100-SUM(F100:U100)</f>
        <v>0</v>
      </c>
      <c r="W100" s="29"/>
      <c r="X100" s="29"/>
      <c r="Y100" s="29"/>
      <c r="Z100" s="29"/>
      <c r="AA100" s="29"/>
      <c r="AB100" s="29"/>
    </row>
    <row r="101" spans="1:28" ht="13.5" customHeight="1" x14ac:dyDescent="0.25">
      <c r="A101" s="29"/>
      <c r="B101" s="29"/>
      <c r="C101" s="29"/>
      <c r="D101" s="247"/>
      <c r="E101" s="85"/>
      <c r="F101" s="247"/>
      <c r="G101" s="85"/>
      <c r="H101" s="247"/>
      <c r="I101" s="85"/>
      <c r="J101" s="247"/>
      <c r="K101" s="85"/>
      <c r="L101" s="247"/>
      <c r="M101" s="85"/>
      <c r="N101" s="247"/>
      <c r="O101" s="85"/>
      <c r="P101" s="247"/>
      <c r="Q101" s="85"/>
      <c r="R101" s="247"/>
      <c r="S101" s="85"/>
      <c r="T101" s="247"/>
      <c r="U101" s="29"/>
      <c r="V101" s="106">
        <f>D101-SUM(F101:U101)</f>
        <v>0</v>
      </c>
      <c r="W101" s="29"/>
      <c r="X101" s="29"/>
      <c r="Y101" s="29"/>
      <c r="Z101" s="29"/>
      <c r="AA101" s="29"/>
      <c r="AB101" s="29"/>
    </row>
    <row r="102" spans="1:28" ht="13.5" customHeight="1" x14ac:dyDescent="0.25">
      <c r="A102" s="29"/>
      <c r="B102" s="29"/>
      <c r="C102" s="29"/>
      <c r="D102" s="29"/>
      <c r="E102" s="83"/>
      <c r="F102" s="29"/>
      <c r="G102" s="83"/>
      <c r="H102" s="29"/>
      <c r="I102" s="83"/>
      <c r="J102" s="29"/>
      <c r="K102" s="83"/>
      <c r="L102" s="29"/>
      <c r="M102" s="83"/>
      <c r="N102" s="29"/>
      <c r="O102" s="83"/>
      <c r="P102" s="29"/>
      <c r="Q102" s="83"/>
      <c r="R102" s="29"/>
      <c r="S102" s="83"/>
      <c r="T102" s="29"/>
      <c r="U102" s="29"/>
      <c r="V102" s="29"/>
      <c r="W102" s="29"/>
      <c r="X102" s="29"/>
      <c r="Y102" s="29"/>
      <c r="Z102" s="29"/>
      <c r="AA102" s="29"/>
      <c r="AB102" s="29"/>
    </row>
    <row r="103" spans="1:28" ht="13.5" customHeight="1" x14ac:dyDescent="0.25">
      <c r="A103" s="29"/>
      <c r="B103" s="29" t="s">
        <v>63</v>
      </c>
      <c r="C103" s="29"/>
      <c r="D103" s="142">
        <f>SUM(D98:D102)</f>
        <v>0</v>
      </c>
      <c r="E103" s="83"/>
      <c r="F103" s="142">
        <f t="shared" ref="F103:T103" si="3">SUM(F98:F102)</f>
        <v>0</v>
      </c>
      <c r="G103" s="83"/>
      <c r="H103" s="142">
        <f t="shared" si="3"/>
        <v>0</v>
      </c>
      <c r="I103" s="83"/>
      <c r="J103" s="142">
        <f t="shared" si="3"/>
        <v>0</v>
      </c>
      <c r="K103" s="83"/>
      <c r="L103" s="142">
        <f t="shared" si="3"/>
        <v>0</v>
      </c>
      <c r="M103" s="83"/>
      <c r="N103" s="142">
        <f t="shared" si="3"/>
        <v>0</v>
      </c>
      <c r="O103" s="83"/>
      <c r="P103" s="142">
        <f>SUM(P98:P102)</f>
        <v>0</v>
      </c>
      <c r="Q103" s="83"/>
      <c r="R103" s="142">
        <f t="shared" si="3"/>
        <v>0</v>
      </c>
      <c r="S103" s="83"/>
      <c r="T103" s="142">
        <f t="shared" si="3"/>
        <v>0</v>
      </c>
      <c r="U103" s="29"/>
      <c r="V103" s="142">
        <f>SUM(V98:V102)</f>
        <v>0</v>
      </c>
      <c r="W103" s="29"/>
      <c r="X103" s="29"/>
      <c r="Y103" s="29"/>
      <c r="Z103" s="29"/>
      <c r="AA103" s="29"/>
      <c r="AB103" s="29"/>
    </row>
    <row r="104" spans="1:28" ht="13.5" customHeight="1" x14ac:dyDescent="0.25">
      <c r="A104" s="29"/>
      <c r="B104" s="29"/>
      <c r="C104" s="29"/>
      <c r="D104" s="82"/>
      <c r="E104" s="85"/>
      <c r="F104" s="82"/>
      <c r="G104" s="85"/>
      <c r="H104" s="82"/>
      <c r="I104" s="85"/>
      <c r="J104" s="82"/>
      <c r="K104" s="85"/>
      <c r="L104" s="82"/>
      <c r="M104" s="85"/>
      <c r="N104" s="82"/>
      <c r="O104" s="85"/>
      <c r="P104" s="82"/>
      <c r="Q104" s="85"/>
      <c r="R104" s="82"/>
      <c r="S104" s="85"/>
      <c r="T104" s="82"/>
      <c r="U104" s="29"/>
      <c r="V104" s="82"/>
      <c r="W104" s="29"/>
      <c r="X104" s="29"/>
      <c r="Y104" s="29"/>
      <c r="Z104" s="29"/>
      <c r="AA104" s="29"/>
      <c r="AB104" s="29"/>
    </row>
    <row r="105" spans="1:28" ht="13.5" customHeight="1" x14ac:dyDescent="0.25">
      <c r="A105" s="29" t="s">
        <v>74</v>
      </c>
      <c r="B105" s="29"/>
      <c r="C105" s="29"/>
      <c r="D105" s="29"/>
      <c r="E105" s="83"/>
      <c r="F105" s="29"/>
      <c r="G105" s="83"/>
      <c r="H105" s="29"/>
      <c r="I105" s="83"/>
      <c r="J105" s="29"/>
      <c r="K105" s="83"/>
      <c r="L105" s="29"/>
      <c r="M105" s="83"/>
      <c r="N105" s="29"/>
      <c r="O105" s="83"/>
      <c r="P105" s="29"/>
      <c r="Q105" s="83"/>
      <c r="R105" s="29"/>
      <c r="S105" s="83"/>
      <c r="T105" s="139"/>
      <c r="U105" s="29"/>
      <c r="V105" s="29"/>
      <c r="W105" s="29"/>
      <c r="X105" s="29"/>
      <c r="Y105" s="29"/>
      <c r="Z105" s="29"/>
      <c r="AA105" s="29"/>
      <c r="AB105" s="29"/>
    </row>
    <row r="106" spans="1:28" ht="13.5" customHeight="1" x14ac:dyDescent="0.25">
      <c r="A106" s="29"/>
      <c r="B106" s="29" t="s">
        <v>337</v>
      </c>
      <c r="C106" s="29"/>
      <c r="D106" s="247"/>
      <c r="E106" s="83"/>
      <c r="F106" s="247"/>
      <c r="G106" s="83"/>
      <c r="H106" s="247"/>
      <c r="I106" s="83"/>
      <c r="J106" s="247"/>
      <c r="K106" s="83"/>
      <c r="L106" s="247"/>
      <c r="M106" s="83"/>
      <c r="N106" s="247"/>
      <c r="O106" s="83"/>
      <c r="P106" s="278"/>
      <c r="Q106" s="138"/>
      <c r="R106" s="278"/>
      <c r="S106" s="83"/>
      <c r="T106" s="278"/>
      <c r="U106" s="29"/>
      <c r="V106" s="106">
        <f>D106-SUM(F106:U106)</f>
        <v>0</v>
      </c>
      <c r="W106" s="29"/>
      <c r="X106" s="29"/>
      <c r="Y106" s="29"/>
      <c r="Z106" s="29"/>
      <c r="AA106" s="29"/>
      <c r="AB106" s="29"/>
    </row>
    <row r="107" spans="1:28" ht="13.5" customHeight="1" x14ac:dyDescent="0.25">
      <c r="A107" s="29"/>
      <c r="B107" s="29"/>
      <c r="C107" s="29"/>
      <c r="D107" s="247"/>
      <c r="E107" s="86"/>
      <c r="F107" s="247"/>
      <c r="G107" s="86"/>
      <c r="H107" s="247"/>
      <c r="I107" s="86"/>
      <c r="J107" s="247"/>
      <c r="K107" s="86"/>
      <c r="L107" s="247"/>
      <c r="M107" s="86"/>
      <c r="N107" s="247"/>
      <c r="O107" s="86"/>
      <c r="P107" s="247"/>
      <c r="Q107" s="86"/>
      <c r="R107" s="247"/>
      <c r="S107" s="86"/>
      <c r="T107" s="278"/>
      <c r="U107" s="29"/>
      <c r="V107" s="106">
        <f>D107-SUM(F107:U107)</f>
        <v>0</v>
      </c>
      <c r="W107" s="29"/>
      <c r="X107" s="29"/>
      <c r="Y107" s="29"/>
      <c r="Z107" s="29"/>
      <c r="AA107" s="29"/>
      <c r="AB107" s="29"/>
    </row>
    <row r="108" spans="1:28" ht="13.5" customHeight="1" x14ac:dyDescent="0.25">
      <c r="A108" s="29"/>
      <c r="B108" s="29"/>
      <c r="C108" s="29"/>
      <c r="D108" s="247"/>
      <c r="E108" s="83"/>
      <c r="F108" s="247"/>
      <c r="G108" s="83"/>
      <c r="H108" s="247"/>
      <c r="I108" s="83"/>
      <c r="J108" s="247"/>
      <c r="K108" s="83"/>
      <c r="L108" s="247"/>
      <c r="M108" s="83"/>
      <c r="N108" s="247"/>
      <c r="O108" s="83"/>
      <c r="P108" s="247"/>
      <c r="Q108" s="83"/>
      <c r="R108" s="247"/>
      <c r="S108" s="83"/>
      <c r="T108" s="278"/>
      <c r="U108" s="29"/>
      <c r="V108" s="106">
        <f>D108-SUM(F108:U108)</f>
        <v>0</v>
      </c>
      <c r="W108" s="29"/>
      <c r="X108" s="29"/>
      <c r="Y108" s="29"/>
      <c r="Z108" s="29"/>
      <c r="AA108" s="29"/>
      <c r="AB108" s="29"/>
    </row>
    <row r="109" spans="1:28" ht="13.5" customHeight="1" x14ac:dyDescent="0.25">
      <c r="A109" s="29"/>
      <c r="B109" s="29"/>
      <c r="C109" s="29"/>
      <c r="D109" s="247"/>
      <c r="E109" s="83"/>
      <c r="F109" s="247"/>
      <c r="G109" s="83"/>
      <c r="H109" s="247"/>
      <c r="I109" s="83"/>
      <c r="J109" s="247"/>
      <c r="K109" s="83"/>
      <c r="L109" s="247"/>
      <c r="M109" s="83"/>
      <c r="N109" s="247"/>
      <c r="O109" s="83"/>
      <c r="P109" s="247"/>
      <c r="Q109" s="83"/>
      <c r="R109" s="247"/>
      <c r="S109" s="83"/>
      <c r="T109" s="278"/>
      <c r="U109" s="29"/>
      <c r="V109" s="106">
        <f>D109-SUM(F109:U109)</f>
        <v>0</v>
      </c>
      <c r="W109" s="29"/>
      <c r="X109" s="29"/>
      <c r="Y109" s="29"/>
      <c r="Z109" s="29"/>
      <c r="AA109" s="29"/>
      <c r="AB109" s="29"/>
    </row>
    <row r="110" spans="1:28" ht="13.5" customHeight="1" x14ac:dyDescent="0.25">
      <c r="A110" s="29"/>
      <c r="B110" s="29"/>
      <c r="C110" s="29"/>
      <c r="D110" s="29"/>
      <c r="E110" s="83"/>
      <c r="F110" s="29"/>
      <c r="G110" s="83"/>
      <c r="H110" s="29"/>
      <c r="I110" s="83"/>
      <c r="J110" s="29"/>
      <c r="K110" s="83"/>
      <c r="L110" s="29"/>
      <c r="M110" s="83"/>
      <c r="N110" s="29"/>
      <c r="O110" s="83"/>
      <c r="P110" s="29"/>
      <c r="Q110" s="83"/>
      <c r="R110" s="29"/>
      <c r="S110" s="83"/>
      <c r="T110" s="29"/>
      <c r="U110" s="29"/>
      <c r="V110" s="29"/>
      <c r="W110" s="29"/>
      <c r="X110" s="29"/>
      <c r="Y110" s="29"/>
      <c r="Z110" s="29"/>
      <c r="AA110" s="29"/>
      <c r="AB110" s="29"/>
    </row>
    <row r="111" spans="1:28" ht="13.5" customHeight="1" x14ac:dyDescent="0.25">
      <c r="A111" s="29"/>
      <c r="B111" s="29" t="s">
        <v>63</v>
      </c>
      <c r="C111" s="29"/>
      <c r="D111" s="142">
        <f>SUM(D106:D110)</f>
        <v>0</v>
      </c>
      <c r="E111" s="83"/>
      <c r="F111" s="142">
        <f t="shared" ref="F111:T111" si="4">SUM(F106:F110)</f>
        <v>0</v>
      </c>
      <c r="G111" s="83"/>
      <c r="H111" s="142">
        <f t="shared" si="4"/>
        <v>0</v>
      </c>
      <c r="I111" s="83"/>
      <c r="J111" s="142">
        <f t="shared" si="4"/>
        <v>0</v>
      </c>
      <c r="K111" s="83"/>
      <c r="L111" s="142">
        <f t="shared" si="4"/>
        <v>0</v>
      </c>
      <c r="M111" s="83"/>
      <c r="N111" s="142">
        <f t="shared" si="4"/>
        <v>0</v>
      </c>
      <c r="O111" s="83"/>
      <c r="P111" s="142">
        <f>SUM(P106:P110)</f>
        <v>0</v>
      </c>
      <c r="Q111" s="83"/>
      <c r="R111" s="142">
        <f t="shared" si="4"/>
        <v>0</v>
      </c>
      <c r="S111" s="83"/>
      <c r="T111" s="142">
        <f t="shared" si="4"/>
        <v>0</v>
      </c>
      <c r="U111" s="29"/>
      <c r="V111" s="142">
        <f>SUM(V106:V110)</f>
        <v>0</v>
      </c>
      <c r="W111" s="29"/>
      <c r="X111" s="29"/>
      <c r="Y111" s="29"/>
      <c r="Z111" s="29"/>
      <c r="AA111" s="29"/>
      <c r="AB111" s="29"/>
    </row>
    <row r="112" spans="1:28" ht="13.5" customHeight="1" x14ac:dyDescent="0.25">
      <c r="A112" s="276"/>
      <c r="B112" s="276"/>
      <c r="C112" s="276"/>
      <c r="D112" s="84"/>
      <c r="E112" s="83"/>
      <c r="F112" s="84"/>
      <c r="G112" s="83"/>
      <c r="H112" s="84"/>
      <c r="I112" s="83"/>
      <c r="J112" s="84"/>
      <c r="K112" s="83"/>
      <c r="L112" s="84"/>
      <c r="M112" s="83"/>
      <c r="N112" s="84"/>
      <c r="O112" s="83"/>
      <c r="P112" s="84"/>
      <c r="Q112" s="83"/>
      <c r="R112" s="84"/>
      <c r="S112" s="83"/>
      <c r="T112" s="84"/>
      <c r="U112" s="30"/>
      <c r="V112" s="84"/>
      <c r="W112" s="29"/>
      <c r="X112" s="29"/>
      <c r="Y112" s="29"/>
      <c r="Z112" s="29"/>
      <c r="AA112" s="29"/>
      <c r="AB112" s="29"/>
    </row>
    <row r="113" spans="1:28" s="21" customFormat="1" ht="13.5" customHeight="1" x14ac:dyDescent="0.25">
      <c r="A113" s="281" t="s">
        <v>258</v>
      </c>
      <c r="B113" s="281"/>
      <c r="C113" s="281"/>
      <c r="D113" s="281"/>
      <c r="E113" s="242"/>
      <c r="F113" s="281"/>
      <c r="G113" s="242"/>
      <c r="H113" s="281"/>
      <c r="I113" s="242"/>
      <c r="J113" s="281"/>
      <c r="K113" s="242"/>
      <c r="L113" s="281"/>
      <c r="M113" s="242"/>
      <c r="N113" s="281"/>
      <c r="O113" s="242"/>
      <c r="P113" s="281"/>
      <c r="Q113" s="242"/>
      <c r="R113" s="281"/>
      <c r="S113" s="242"/>
      <c r="T113" s="281"/>
      <c r="U113" s="119"/>
      <c r="V113" s="281"/>
      <c r="W113" s="119"/>
      <c r="X113" s="119"/>
      <c r="Y113" s="119"/>
      <c r="Z113" s="119"/>
      <c r="AA113" s="119"/>
      <c r="AB113" s="119"/>
    </row>
    <row r="114" spans="1:28" ht="13.5" customHeight="1" x14ac:dyDescent="0.25">
      <c r="A114" s="29"/>
      <c r="B114" s="29"/>
      <c r="C114" s="29"/>
      <c r="D114" s="247"/>
      <c r="E114" s="83"/>
      <c r="F114" s="248"/>
      <c r="G114" s="83"/>
      <c r="H114" s="248"/>
      <c r="I114" s="83"/>
      <c r="J114" s="248"/>
      <c r="K114" s="83"/>
      <c r="L114" s="248"/>
      <c r="M114" s="83"/>
      <c r="N114" s="248"/>
      <c r="O114" s="83"/>
      <c r="P114" s="248"/>
      <c r="Q114" s="83"/>
      <c r="R114" s="248"/>
      <c r="S114" s="83"/>
      <c r="T114" s="248"/>
      <c r="U114" s="29"/>
      <c r="V114" s="106">
        <f>D114-SUM(F114:U114)</f>
        <v>0</v>
      </c>
      <c r="W114" s="29"/>
      <c r="X114" s="29"/>
      <c r="Y114" s="29"/>
      <c r="Z114" s="29"/>
      <c r="AA114" s="29"/>
      <c r="AB114" s="29"/>
    </row>
    <row r="115" spans="1:28" ht="13.5" customHeight="1" x14ac:dyDescent="0.25">
      <c r="A115" s="29"/>
      <c r="B115" s="29"/>
      <c r="C115" s="29"/>
      <c r="D115" s="247"/>
      <c r="E115" s="83"/>
      <c r="F115" s="248"/>
      <c r="G115" s="83"/>
      <c r="H115" s="248"/>
      <c r="I115" s="83"/>
      <c r="J115" s="248"/>
      <c r="K115" s="83"/>
      <c r="L115" s="248"/>
      <c r="M115" s="83"/>
      <c r="N115" s="248"/>
      <c r="O115" s="83"/>
      <c r="P115" s="248"/>
      <c r="Q115" s="83"/>
      <c r="R115" s="248"/>
      <c r="S115" s="83"/>
      <c r="T115" s="248"/>
      <c r="U115" s="29"/>
      <c r="V115" s="106">
        <f>D115-SUM(F115:U115)</f>
        <v>0</v>
      </c>
      <c r="W115" s="29"/>
      <c r="X115" s="29"/>
      <c r="Y115" s="29"/>
      <c r="Z115" s="29"/>
      <c r="AA115" s="29"/>
      <c r="AB115" s="29"/>
    </row>
    <row r="116" spans="1:28" ht="13.5" customHeight="1" x14ac:dyDescent="0.25">
      <c r="A116" s="29"/>
      <c r="B116" s="29"/>
      <c r="C116" s="29"/>
      <c r="D116" s="247"/>
      <c r="E116" s="83"/>
      <c r="F116" s="248"/>
      <c r="G116" s="83"/>
      <c r="H116" s="248"/>
      <c r="I116" s="83"/>
      <c r="J116" s="248"/>
      <c r="K116" s="83"/>
      <c r="L116" s="248"/>
      <c r="M116" s="83"/>
      <c r="N116" s="248"/>
      <c r="O116" s="83"/>
      <c r="P116" s="248"/>
      <c r="Q116" s="83"/>
      <c r="R116" s="248"/>
      <c r="S116" s="83"/>
      <c r="T116" s="248"/>
      <c r="U116" s="29"/>
      <c r="V116" s="106">
        <f>D116-SUM(F116:U116)</f>
        <v>0</v>
      </c>
      <c r="W116" s="29"/>
      <c r="X116" s="29"/>
      <c r="Y116" s="29"/>
      <c r="Z116" s="29"/>
      <c r="AA116" s="29"/>
      <c r="AB116" s="29"/>
    </row>
    <row r="117" spans="1:28" ht="13.5" customHeight="1" x14ac:dyDescent="0.25">
      <c r="A117" s="29"/>
      <c r="B117" s="29"/>
      <c r="C117" s="29"/>
      <c r="D117" s="247"/>
      <c r="E117" s="83"/>
      <c r="F117" s="248"/>
      <c r="G117" s="83"/>
      <c r="H117" s="248"/>
      <c r="I117" s="83"/>
      <c r="J117" s="248"/>
      <c r="K117" s="83"/>
      <c r="L117" s="248"/>
      <c r="M117" s="83"/>
      <c r="N117" s="248"/>
      <c r="O117" s="83"/>
      <c r="P117" s="248"/>
      <c r="Q117" s="83"/>
      <c r="R117" s="248"/>
      <c r="S117" s="83"/>
      <c r="T117" s="248"/>
      <c r="U117" s="29"/>
      <c r="V117" s="106">
        <f>D117-SUM(F117:U117)</f>
        <v>0</v>
      </c>
      <c r="W117" s="29"/>
      <c r="X117" s="29"/>
      <c r="Y117" s="29"/>
      <c r="Z117" s="29"/>
      <c r="AA117" s="29"/>
      <c r="AB117" s="29"/>
    </row>
    <row r="118" spans="1:28" ht="13.5" customHeight="1" x14ac:dyDescent="0.25">
      <c r="A118" s="276"/>
      <c r="B118" s="276"/>
      <c r="C118" s="276"/>
      <c r="D118" s="84"/>
      <c r="E118" s="83"/>
      <c r="F118" s="84"/>
      <c r="G118" s="83"/>
      <c r="H118" s="84"/>
      <c r="I118" s="83"/>
      <c r="J118" s="84"/>
      <c r="K118" s="83"/>
      <c r="L118" s="84"/>
      <c r="M118" s="83"/>
      <c r="N118" s="84"/>
      <c r="O118" s="83"/>
      <c r="P118" s="84"/>
      <c r="Q118" s="83"/>
      <c r="R118" s="84"/>
      <c r="S118" s="83"/>
      <c r="T118" s="84"/>
      <c r="U118" s="30"/>
      <c r="V118" s="29"/>
      <c r="W118" s="29"/>
      <c r="X118" s="29"/>
      <c r="Y118" s="29"/>
      <c r="Z118" s="29"/>
      <c r="AA118" s="29"/>
      <c r="AB118" s="29"/>
    </row>
    <row r="119" spans="1:28" ht="13.5" customHeight="1" x14ac:dyDescent="0.25">
      <c r="A119" s="29"/>
      <c r="B119" s="29" t="s">
        <v>63</v>
      </c>
      <c r="C119" s="29"/>
      <c r="D119" s="142">
        <f>SUM(D114:D118)</f>
        <v>0</v>
      </c>
      <c r="E119" s="83"/>
      <c r="F119" s="142">
        <f>SUM(F114:F118)</f>
        <v>0</v>
      </c>
      <c r="G119" s="83"/>
      <c r="H119" s="142">
        <f>SUM(H114:H118)</f>
        <v>0</v>
      </c>
      <c r="I119" s="83"/>
      <c r="J119" s="142">
        <f>SUM(J114:J118)</f>
        <v>0</v>
      </c>
      <c r="K119" s="83"/>
      <c r="L119" s="142">
        <f>SUM(L114:L118)</f>
        <v>0</v>
      </c>
      <c r="M119" s="83"/>
      <c r="N119" s="142">
        <f>SUM(N114:N118)</f>
        <v>0</v>
      </c>
      <c r="O119" s="83"/>
      <c r="P119" s="142">
        <f>SUM(P114:P118)</f>
        <v>0</v>
      </c>
      <c r="Q119" s="83"/>
      <c r="R119" s="142">
        <f>SUM(R114:R118)</f>
        <v>0</v>
      </c>
      <c r="S119" s="83"/>
      <c r="T119" s="142">
        <f>SUM(T114:T118)</f>
        <v>0</v>
      </c>
      <c r="U119" s="29"/>
      <c r="V119" s="142">
        <f>SUM(V114:V118)</f>
        <v>0</v>
      </c>
      <c r="W119" s="29"/>
      <c r="X119" s="29"/>
      <c r="Y119" s="29"/>
      <c r="Z119" s="29"/>
      <c r="AA119" s="29"/>
      <c r="AB119" s="29"/>
    </row>
    <row r="120" spans="1:28" ht="13.5" customHeight="1" x14ac:dyDescent="0.25">
      <c r="A120" s="29"/>
      <c r="B120" s="29"/>
      <c r="C120" s="29"/>
      <c r="D120" s="29"/>
      <c r="E120" s="83"/>
      <c r="F120" s="29"/>
      <c r="G120" s="83"/>
      <c r="H120" s="29"/>
      <c r="I120" s="83"/>
      <c r="J120" s="29"/>
      <c r="K120" s="83"/>
      <c r="L120" s="29"/>
      <c r="M120" s="83"/>
      <c r="N120" s="29"/>
      <c r="O120" s="83"/>
      <c r="P120" s="29"/>
      <c r="Q120" s="83"/>
      <c r="R120" s="29"/>
      <c r="S120" s="83"/>
      <c r="T120" s="29"/>
      <c r="U120" s="29"/>
      <c r="V120" s="29"/>
      <c r="W120" s="29"/>
      <c r="X120" s="29"/>
      <c r="Y120" s="29"/>
      <c r="Z120" s="29"/>
      <c r="AA120" s="29"/>
      <c r="AB120" s="29"/>
    </row>
    <row r="121" spans="1:28" ht="13.5" customHeight="1" x14ac:dyDescent="0.25">
      <c r="A121" s="29" t="s">
        <v>75</v>
      </c>
      <c r="B121" s="29"/>
      <c r="C121" s="29"/>
      <c r="D121" s="29"/>
      <c r="E121" s="83"/>
      <c r="F121" s="29"/>
      <c r="G121" s="83"/>
      <c r="H121" s="29"/>
      <c r="I121" s="83"/>
      <c r="J121" s="29"/>
      <c r="K121" s="83"/>
      <c r="L121" s="29"/>
      <c r="M121" s="83"/>
      <c r="N121" s="29"/>
      <c r="O121" s="83"/>
      <c r="P121" s="29"/>
      <c r="Q121" s="83"/>
      <c r="R121" s="29"/>
      <c r="S121" s="83"/>
      <c r="T121" s="139"/>
      <c r="U121" s="29"/>
      <c r="V121" s="29"/>
      <c r="W121" s="29"/>
      <c r="X121" s="29"/>
      <c r="Y121" s="29"/>
      <c r="Z121" s="29"/>
      <c r="AA121" s="29"/>
      <c r="AB121" s="29"/>
    </row>
    <row r="122" spans="1:28" s="14" customFormat="1" ht="13.5" customHeight="1" x14ac:dyDescent="0.25">
      <c r="A122" s="82"/>
      <c r="B122" s="82" t="s">
        <v>76</v>
      </c>
      <c r="C122" s="82"/>
      <c r="D122" s="248"/>
      <c r="E122" s="83"/>
      <c r="F122" s="248"/>
      <c r="G122" s="83"/>
      <c r="H122" s="248"/>
      <c r="I122" s="83"/>
      <c r="J122" s="248"/>
      <c r="K122" s="83"/>
      <c r="L122" s="248"/>
      <c r="M122" s="83"/>
      <c r="N122" s="248"/>
      <c r="O122" s="83"/>
      <c r="P122" s="278"/>
      <c r="Q122" s="138"/>
      <c r="R122" s="278"/>
      <c r="S122" s="83"/>
      <c r="T122" s="278"/>
      <c r="U122" s="82"/>
      <c r="V122" s="106">
        <f>D122-SUM(F122:U122)</f>
        <v>0</v>
      </c>
      <c r="W122" s="82"/>
      <c r="X122" s="82"/>
      <c r="Y122" s="82"/>
      <c r="Z122" s="82"/>
      <c r="AA122" s="82"/>
      <c r="AB122" s="82"/>
    </row>
    <row r="123" spans="1:28" s="14" customFormat="1" ht="13.5" customHeight="1" x14ac:dyDescent="0.25">
      <c r="A123" s="82"/>
      <c r="B123" s="82"/>
      <c r="C123" s="82"/>
      <c r="D123" s="248"/>
      <c r="E123" s="83"/>
      <c r="F123" s="248"/>
      <c r="G123" s="83"/>
      <c r="H123" s="248"/>
      <c r="I123" s="83"/>
      <c r="J123" s="248"/>
      <c r="K123" s="83"/>
      <c r="L123" s="248"/>
      <c r="M123" s="83"/>
      <c r="N123" s="248"/>
      <c r="O123" s="83"/>
      <c r="P123" s="248"/>
      <c r="Q123" s="83"/>
      <c r="R123" s="248"/>
      <c r="S123" s="83"/>
      <c r="T123" s="278"/>
      <c r="U123" s="82"/>
      <c r="V123" s="106">
        <f>D123-SUM(F123:U123)</f>
        <v>0</v>
      </c>
      <c r="W123" s="82"/>
      <c r="X123" s="82"/>
      <c r="Y123" s="82"/>
      <c r="Z123" s="82"/>
      <c r="AA123" s="82"/>
      <c r="AB123" s="82"/>
    </row>
    <row r="124" spans="1:28" s="14" customFormat="1" ht="13.5" customHeight="1" x14ac:dyDescent="0.25">
      <c r="A124" s="82"/>
      <c r="B124" s="82"/>
      <c r="C124" s="82"/>
      <c r="D124" s="248"/>
      <c r="E124" s="83"/>
      <c r="F124" s="248"/>
      <c r="G124" s="83"/>
      <c r="H124" s="248"/>
      <c r="I124" s="83"/>
      <c r="J124" s="248"/>
      <c r="K124" s="83"/>
      <c r="L124" s="248"/>
      <c r="M124" s="83"/>
      <c r="N124" s="248"/>
      <c r="O124" s="83"/>
      <c r="P124" s="248"/>
      <c r="Q124" s="83"/>
      <c r="R124" s="248"/>
      <c r="S124" s="83"/>
      <c r="T124" s="278"/>
      <c r="U124" s="82"/>
      <c r="V124" s="106">
        <f>D124-SUM(F124:U124)</f>
        <v>0</v>
      </c>
      <c r="W124" s="82"/>
      <c r="X124" s="82"/>
      <c r="Y124" s="82"/>
      <c r="Z124" s="82"/>
      <c r="AA124" s="82"/>
      <c r="AB124" s="82"/>
    </row>
    <row r="125" spans="1:28" s="14" customFormat="1" ht="13.5" customHeight="1" x14ac:dyDescent="0.25">
      <c r="A125" s="82"/>
      <c r="B125" s="82"/>
      <c r="C125" s="82"/>
      <c r="D125" s="248"/>
      <c r="E125" s="83"/>
      <c r="F125" s="248"/>
      <c r="G125" s="83"/>
      <c r="H125" s="248"/>
      <c r="I125" s="83"/>
      <c r="J125" s="248"/>
      <c r="K125" s="83"/>
      <c r="L125" s="248"/>
      <c r="M125" s="83"/>
      <c r="N125" s="248"/>
      <c r="O125" s="83"/>
      <c r="P125" s="248"/>
      <c r="Q125" s="83"/>
      <c r="R125" s="248"/>
      <c r="S125" s="83"/>
      <c r="T125" s="278"/>
      <c r="U125" s="82"/>
      <c r="V125" s="106">
        <f>D125-SUM(F125:U125)</f>
        <v>0</v>
      </c>
      <c r="W125" s="82"/>
      <c r="X125" s="82"/>
      <c r="Y125" s="82"/>
      <c r="Z125" s="82"/>
      <c r="AA125" s="82"/>
      <c r="AB125" s="82"/>
    </row>
    <row r="126" spans="1:28" s="41" customFormat="1" ht="13.5" customHeight="1" x14ac:dyDescent="0.25">
      <c r="A126" s="83"/>
      <c r="B126" s="83"/>
      <c r="C126" s="83"/>
      <c r="D126" s="83"/>
      <c r="E126" s="83"/>
      <c r="F126" s="83"/>
      <c r="G126" s="83"/>
      <c r="H126" s="83"/>
      <c r="I126" s="83"/>
      <c r="J126" s="83"/>
      <c r="K126" s="83"/>
      <c r="L126" s="83"/>
      <c r="M126" s="83"/>
      <c r="N126" s="83"/>
      <c r="O126" s="83"/>
      <c r="P126" s="83"/>
      <c r="Q126" s="83"/>
      <c r="R126" s="83"/>
      <c r="S126" s="83"/>
      <c r="T126" s="138"/>
      <c r="U126" s="83"/>
      <c r="V126" s="29"/>
      <c r="W126" s="83"/>
      <c r="X126" s="83"/>
      <c r="Y126" s="83"/>
      <c r="Z126" s="83"/>
      <c r="AA126" s="83"/>
      <c r="AB126" s="83"/>
    </row>
    <row r="127" spans="1:28" ht="13.5" customHeight="1" x14ac:dyDescent="0.25">
      <c r="A127" s="29"/>
      <c r="B127" s="29" t="s">
        <v>63</v>
      </c>
      <c r="C127" s="29"/>
      <c r="D127" s="142">
        <f>SUM(D122:D126)</f>
        <v>0</v>
      </c>
      <c r="E127" s="83"/>
      <c r="F127" s="142">
        <f>SUM(F122:F126)</f>
        <v>0</v>
      </c>
      <c r="G127" s="83"/>
      <c r="H127" s="142">
        <f>SUM(H122:H126)</f>
        <v>0</v>
      </c>
      <c r="I127" s="83"/>
      <c r="J127" s="142">
        <f>SUM(J122:J126)</f>
        <v>0</v>
      </c>
      <c r="K127" s="83"/>
      <c r="L127" s="142">
        <f>SUM(L122:L126)</f>
        <v>0</v>
      </c>
      <c r="M127" s="83"/>
      <c r="N127" s="142">
        <f>SUM(N122:N126)</f>
        <v>0</v>
      </c>
      <c r="O127" s="83"/>
      <c r="P127" s="142">
        <f>SUM(P122:P126)</f>
        <v>0</v>
      </c>
      <c r="Q127" s="83"/>
      <c r="R127" s="142">
        <f>SUM(R122:R126)</f>
        <v>0</v>
      </c>
      <c r="S127" s="83"/>
      <c r="T127" s="142">
        <f>SUM(T122:T126)</f>
        <v>0</v>
      </c>
      <c r="U127" s="29"/>
      <c r="V127" s="142">
        <f>SUM(V122:V126)</f>
        <v>0</v>
      </c>
      <c r="W127" s="29"/>
      <c r="X127" s="29"/>
      <c r="Y127" s="29"/>
      <c r="Z127" s="29"/>
      <c r="AA127" s="29"/>
      <c r="AB127" s="29"/>
    </row>
    <row r="128" spans="1:28" ht="13.5" customHeight="1" x14ac:dyDescent="0.25">
      <c r="A128" s="276"/>
      <c r="B128" s="276"/>
      <c r="C128" s="276"/>
      <c r="D128" s="84"/>
      <c r="E128" s="83"/>
      <c r="F128" s="30"/>
      <c r="G128" s="83"/>
      <c r="H128" s="30"/>
      <c r="I128" s="83"/>
      <c r="J128" s="30"/>
      <c r="K128" s="83"/>
      <c r="L128" s="30"/>
      <c r="M128" s="83"/>
      <c r="N128" s="30"/>
      <c r="O128" s="83"/>
      <c r="P128" s="30"/>
      <c r="Q128" s="83"/>
      <c r="R128" s="30"/>
      <c r="S128" s="83"/>
      <c r="T128" s="139"/>
      <c r="U128" s="30"/>
      <c r="V128" s="84"/>
      <c r="W128" s="29"/>
      <c r="X128" s="29"/>
      <c r="Y128" s="29"/>
      <c r="Z128" s="29"/>
      <c r="AA128" s="29"/>
      <c r="AB128" s="29"/>
    </row>
    <row r="129" spans="1:28" ht="13.5" customHeight="1" x14ac:dyDescent="0.25">
      <c r="A129" s="29" t="s">
        <v>77</v>
      </c>
      <c r="B129" s="29"/>
      <c r="C129" s="29"/>
      <c r="D129" s="29"/>
      <c r="E129" s="83"/>
      <c r="F129" s="29"/>
      <c r="G129" s="83"/>
      <c r="H129" s="29"/>
      <c r="I129" s="83"/>
      <c r="J129" s="29"/>
      <c r="K129" s="83"/>
      <c r="L129" s="29"/>
      <c r="M129" s="83"/>
      <c r="N129" s="29"/>
      <c r="O129" s="83"/>
      <c r="P129" s="29"/>
      <c r="Q129" s="83"/>
      <c r="R129" s="29"/>
      <c r="S129" s="83"/>
      <c r="T129" s="139"/>
      <c r="U129" s="29"/>
      <c r="V129" s="29"/>
      <c r="W129" s="29"/>
      <c r="X129" s="29"/>
      <c r="Y129" s="29"/>
      <c r="Z129" s="29"/>
      <c r="AA129" s="29"/>
      <c r="AB129" s="29"/>
    </row>
    <row r="130" spans="1:28" ht="13.5" customHeight="1" x14ac:dyDescent="0.25">
      <c r="A130" s="29"/>
      <c r="B130" s="29" t="s">
        <v>78</v>
      </c>
      <c r="C130" s="29"/>
      <c r="D130" s="247"/>
      <c r="E130" s="83"/>
      <c r="F130" s="248"/>
      <c r="G130" s="83"/>
      <c r="H130" s="248"/>
      <c r="I130" s="83"/>
      <c r="J130" s="248"/>
      <c r="K130" s="83"/>
      <c r="L130" s="248"/>
      <c r="M130" s="83"/>
      <c r="N130" s="248"/>
      <c r="O130" s="83"/>
      <c r="P130" s="248"/>
      <c r="Q130" s="83"/>
      <c r="R130" s="248"/>
      <c r="S130" s="83"/>
      <c r="T130" s="248"/>
      <c r="U130" s="29"/>
      <c r="V130" s="106">
        <f>D130-SUM(F130:U130)</f>
        <v>0</v>
      </c>
      <c r="W130" s="29"/>
      <c r="X130" s="29"/>
      <c r="Y130" s="29"/>
      <c r="Z130" s="29"/>
      <c r="AA130" s="29"/>
      <c r="AB130" s="29"/>
    </row>
    <row r="131" spans="1:28" ht="13.5" customHeight="1" x14ac:dyDescent="0.25">
      <c r="A131" s="29"/>
      <c r="B131" s="29"/>
      <c r="C131" s="29"/>
      <c r="D131" s="247"/>
      <c r="E131" s="83"/>
      <c r="F131" s="248"/>
      <c r="G131" s="83"/>
      <c r="H131" s="248"/>
      <c r="I131" s="83"/>
      <c r="J131" s="248"/>
      <c r="K131" s="83"/>
      <c r="L131" s="248"/>
      <c r="M131" s="83"/>
      <c r="N131" s="248"/>
      <c r="O131" s="83"/>
      <c r="P131" s="248"/>
      <c r="Q131" s="83"/>
      <c r="R131" s="248"/>
      <c r="S131" s="83"/>
      <c r="T131" s="248"/>
      <c r="U131" s="29"/>
      <c r="V131" s="106">
        <f>D131-SUM(F131:U131)</f>
        <v>0</v>
      </c>
      <c r="W131" s="29"/>
      <c r="X131" s="29"/>
      <c r="Y131" s="29"/>
      <c r="Z131" s="29"/>
      <c r="AA131" s="29"/>
      <c r="AB131" s="29"/>
    </row>
    <row r="132" spans="1:28" ht="13.5" customHeight="1" x14ac:dyDescent="0.25">
      <c r="A132" s="29"/>
      <c r="B132" s="29"/>
      <c r="C132" s="29"/>
      <c r="D132" s="247"/>
      <c r="E132" s="83"/>
      <c r="F132" s="248"/>
      <c r="G132" s="83"/>
      <c r="H132" s="248"/>
      <c r="I132" s="83"/>
      <c r="J132" s="248"/>
      <c r="K132" s="83"/>
      <c r="L132" s="248"/>
      <c r="M132" s="83"/>
      <c r="N132" s="248"/>
      <c r="O132" s="83"/>
      <c r="P132" s="248"/>
      <c r="Q132" s="83"/>
      <c r="R132" s="248"/>
      <c r="S132" s="83"/>
      <c r="T132" s="248"/>
      <c r="U132" s="29"/>
      <c r="V132" s="106">
        <f>D132-SUM(F132:U132)</f>
        <v>0</v>
      </c>
      <c r="W132" s="29"/>
      <c r="X132" s="29"/>
      <c r="Y132" s="29"/>
      <c r="Z132" s="29"/>
      <c r="AA132" s="29"/>
      <c r="AB132" s="29"/>
    </row>
    <row r="133" spans="1:28" ht="13.5" customHeight="1" x14ac:dyDescent="0.25">
      <c r="A133" s="29"/>
      <c r="B133" s="29"/>
      <c r="C133" s="29"/>
      <c r="D133" s="247"/>
      <c r="E133" s="83"/>
      <c r="F133" s="248"/>
      <c r="G133" s="83"/>
      <c r="H133" s="248"/>
      <c r="I133" s="83"/>
      <c r="J133" s="248"/>
      <c r="K133" s="83"/>
      <c r="L133" s="248"/>
      <c r="M133" s="83"/>
      <c r="N133" s="248"/>
      <c r="O133" s="83"/>
      <c r="P133" s="248"/>
      <c r="Q133" s="83"/>
      <c r="R133" s="248"/>
      <c r="S133" s="83"/>
      <c r="T133" s="248"/>
      <c r="U133" s="29"/>
      <c r="V133" s="106">
        <f>D133-SUM(F133:U133)</f>
        <v>0</v>
      </c>
      <c r="W133" s="29"/>
      <c r="X133" s="29"/>
      <c r="Y133" s="29"/>
      <c r="Z133" s="29"/>
      <c r="AA133" s="29"/>
      <c r="AB133" s="29"/>
    </row>
    <row r="134" spans="1:28" ht="13.5" customHeight="1" x14ac:dyDescent="0.25">
      <c r="A134" s="276"/>
      <c r="B134" s="276"/>
      <c r="C134" s="276"/>
      <c r="D134" s="84"/>
      <c r="E134" s="83"/>
      <c r="F134" s="84"/>
      <c r="G134" s="83"/>
      <c r="H134" s="84"/>
      <c r="I134" s="83"/>
      <c r="J134" s="84"/>
      <c r="K134" s="83"/>
      <c r="L134" s="84"/>
      <c r="M134" s="83"/>
      <c r="N134" s="84"/>
      <c r="O134" s="83"/>
      <c r="P134" s="84"/>
      <c r="Q134" s="83"/>
      <c r="R134" s="84"/>
      <c r="S134" s="83"/>
      <c r="T134" s="84"/>
      <c r="U134" s="30"/>
      <c r="V134" s="29"/>
      <c r="W134" s="29"/>
      <c r="X134" s="29"/>
      <c r="Y134" s="29"/>
      <c r="Z134" s="29"/>
      <c r="AA134" s="29"/>
      <c r="AB134" s="29"/>
    </row>
    <row r="135" spans="1:28" ht="13.5" customHeight="1" x14ac:dyDescent="0.25">
      <c r="A135" s="29"/>
      <c r="B135" s="29" t="s">
        <v>63</v>
      </c>
      <c r="C135" s="29"/>
      <c r="D135" s="142">
        <f>SUM(D130:D134)</f>
        <v>0</v>
      </c>
      <c r="E135" s="83"/>
      <c r="F135" s="142">
        <f>SUM(F130:F134)</f>
        <v>0</v>
      </c>
      <c r="G135" s="83"/>
      <c r="H135" s="142">
        <f>SUM(H130:H134)</f>
        <v>0</v>
      </c>
      <c r="I135" s="83"/>
      <c r="J135" s="142">
        <f>SUM(J130:J134)</f>
        <v>0</v>
      </c>
      <c r="K135" s="83"/>
      <c r="L135" s="142">
        <f>SUM(L130:L134)</f>
        <v>0</v>
      </c>
      <c r="M135" s="83"/>
      <c r="N135" s="142">
        <f>SUM(N130:N134)</f>
        <v>0</v>
      </c>
      <c r="O135" s="83"/>
      <c r="P135" s="142">
        <f>SUM(P130:P134)</f>
        <v>0</v>
      </c>
      <c r="Q135" s="83"/>
      <c r="R135" s="142">
        <f>SUM(R130:R134)</f>
        <v>0</v>
      </c>
      <c r="S135" s="83"/>
      <c r="T135" s="142">
        <f>SUM(T130:T134)</f>
        <v>0</v>
      </c>
      <c r="U135" s="29"/>
      <c r="V135" s="142">
        <f>SUM(V130:V134)</f>
        <v>0</v>
      </c>
      <c r="W135" s="29"/>
      <c r="X135" s="29"/>
      <c r="Y135" s="29"/>
      <c r="Z135" s="29"/>
      <c r="AA135" s="29"/>
      <c r="AB135" s="29"/>
    </row>
    <row r="136" spans="1:28" ht="13.5" customHeight="1" x14ac:dyDescent="0.25">
      <c r="A136" s="276"/>
      <c r="B136" s="276"/>
      <c r="C136" s="276"/>
      <c r="D136" s="84"/>
      <c r="E136" s="83"/>
      <c r="F136" s="84"/>
      <c r="G136" s="83"/>
      <c r="H136" s="84"/>
      <c r="I136" s="83"/>
      <c r="J136" s="84"/>
      <c r="K136" s="83"/>
      <c r="L136" s="84"/>
      <c r="M136" s="83"/>
      <c r="N136" s="84"/>
      <c r="O136" s="83"/>
      <c r="P136" s="84"/>
      <c r="Q136" s="83"/>
      <c r="R136" s="84"/>
      <c r="S136" s="83"/>
      <c r="T136" s="84"/>
      <c r="U136" s="30"/>
      <c r="V136" s="84"/>
      <c r="W136" s="29"/>
      <c r="X136" s="29"/>
      <c r="Y136" s="29"/>
      <c r="Z136" s="29"/>
      <c r="AA136" s="29"/>
      <c r="AB136" s="29"/>
    </row>
    <row r="137" spans="1:28" s="21" customFormat="1" ht="13.5" customHeight="1" x14ac:dyDescent="0.25">
      <c r="A137" s="281" t="s">
        <v>223</v>
      </c>
      <c r="B137" s="281"/>
      <c r="C137" s="281"/>
      <c r="D137" s="281"/>
      <c r="E137" s="242"/>
      <c r="F137" s="281"/>
      <c r="G137" s="242"/>
      <c r="H137" s="281"/>
      <c r="I137" s="242"/>
      <c r="J137" s="281"/>
      <c r="K137" s="242"/>
      <c r="L137" s="281"/>
      <c r="M137" s="242"/>
      <c r="N137" s="281"/>
      <c r="O137" s="242"/>
      <c r="P137" s="281"/>
      <c r="Q137" s="242"/>
      <c r="R137" s="281"/>
      <c r="S137" s="242"/>
      <c r="T137" s="281"/>
      <c r="U137" s="119"/>
      <c r="V137" s="281"/>
      <c r="W137" s="119"/>
      <c r="X137" s="119"/>
      <c r="Y137" s="119"/>
      <c r="Z137" s="119"/>
      <c r="AA137" s="119"/>
      <c r="AB137" s="119"/>
    </row>
    <row r="138" spans="1:28" ht="13.5" customHeight="1" x14ac:dyDescent="0.25">
      <c r="A138" s="29"/>
      <c r="B138" s="29"/>
      <c r="C138" s="29"/>
      <c r="D138" s="247"/>
      <c r="E138" s="83"/>
      <c r="F138" s="248"/>
      <c r="G138" s="83"/>
      <c r="H138" s="248"/>
      <c r="I138" s="83"/>
      <c r="J138" s="248"/>
      <c r="K138" s="83"/>
      <c r="L138" s="248"/>
      <c r="M138" s="83"/>
      <c r="N138" s="248"/>
      <c r="O138" s="83"/>
      <c r="P138" s="248"/>
      <c r="Q138" s="83"/>
      <c r="R138" s="248"/>
      <c r="S138" s="83"/>
      <c r="T138" s="248"/>
      <c r="U138" s="29"/>
      <c r="V138" s="106">
        <f>D138-SUM(F138:U138)</f>
        <v>0</v>
      </c>
      <c r="W138" s="29"/>
      <c r="X138" s="29"/>
      <c r="Y138" s="29"/>
      <c r="Z138" s="29"/>
      <c r="AA138" s="29"/>
      <c r="AB138" s="29"/>
    </row>
    <row r="139" spans="1:28" ht="13.5" customHeight="1" x14ac:dyDescent="0.25">
      <c r="A139" s="29"/>
      <c r="B139" s="29"/>
      <c r="C139" s="29"/>
      <c r="D139" s="247"/>
      <c r="E139" s="83"/>
      <c r="F139" s="248"/>
      <c r="G139" s="83"/>
      <c r="H139" s="248"/>
      <c r="I139" s="83"/>
      <c r="J139" s="248"/>
      <c r="K139" s="83"/>
      <c r="L139" s="248"/>
      <c r="M139" s="83"/>
      <c r="N139" s="248"/>
      <c r="O139" s="83"/>
      <c r="P139" s="248"/>
      <c r="Q139" s="83"/>
      <c r="R139" s="248"/>
      <c r="S139" s="83"/>
      <c r="T139" s="248"/>
      <c r="U139" s="29"/>
      <c r="V139" s="106">
        <f>D139-SUM(F139:U139)</f>
        <v>0</v>
      </c>
      <c r="W139" s="29"/>
      <c r="X139" s="29"/>
      <c r="Y139" s="29"/>
      <c r="Z139" s="29"/>
      <c r="AA139" s="29"/>
      <c r="AB139" s="29"/>
    </row>
    <row r="140" spans="1:28" ht="13.5" customHeight="1" x14ac:dyDescent="0.25">
      <c r="A140" s="29"/>
      <c r="B140" s="29"/>
      <c r="C140" s="29"/>
      <c r="D140" s="247"/>
      <c r="E140" s="83"/>
      <c r="F140" s="248"/>
      <c r="G140" s="83"/>
      <c r="H140" s="248"/>
      <c r="I140" s="83"/>
      <c r="J140" s="248"/>
      <c r="K140" s="83"/>
      <c r="L140" s="248"/>
      <c r="M140" s="83"/>
      <c r="N140" s="248"/>
      <c r="O140" s="83"/>
      <c r="P140" s="248"/>
      <c r="Q140" s="83"/>
      <c r="R140" s="248"/>
      <c r="S140" s="83"/>
      <c r="T140" s="248"/>
      <c r="U140" s="29"/>
      <c r="V140" s="106">
        <f>D140-SUM(F140:U140)</f>
        <v>0</v>
      </c>
      <c r="W140" s="29"/>
      <c r="X140" s="29"/>
      <c r="Y140" s="29"/>
      <c r="Z140" s="29"/>
      <c r="AA140" s="29"/>
      <c r="AB140" s="29"/>
    </row>
    <row r="141" spans="1:28" ht="13.5" customHeight="1" x14ac:dyDescent="0.25">
      <c r="A141" s="29"/>
      <c r="B141" s="29"/>
      <c r="C141" s="29"/>
      <c r="D141" s="247"/>
      <c r="E141" s="83"/>
      <c r="F141" s="248"/>
      <c r="G141" s="83"/>
      <c r="H141" s="248"/>
      <c r="I141" s="83"/>
      <c r="J141" s="248"/>
      <c r="K141" s="83"/>
      <c r="L141" s="248"/>
      <c r="M141" s="83"/>
      <c r="N141" s="248"/>
      <c r="O141" s="83"/>
      <c r="P141" s="248"/>
      <c r="Q141" s="83"/>
      <c r="R141" s="248"/>
      <c r="S141" s="83"/>
      <c r="T141" s="248"/>
      <c r="U141" s="29"/>
      <c r="V141" s="106">
        <f>D141-SUM(F141:U141)</f>
        <v>0</v>
      </c>
      <c r="W141" s="29"/>
      <c r="X141" s="29"/>
      <c r="Y141" s="29"/>
      <c r="Z141" s="29"/>
      <c r="AA141" s="29"/>
      <c r="AB141" s="29"/>
    </row>
    <row r="142" spans="1:28" ht="13.5" customHeight="1" x14ac:dyDescent="0.25">
      <c r="A142" s="276"/>
      <c r="B142" s="276"/>
      <c r="C142" s="276"/>
      <c r="D142" s="84"/>
      <c r="E142" s="83"/>
      <c r="F142" s="84"/>
      <c r="G142" s="83"/>
      <c r="H142" s="84"/>
      <c r="I142" s="83"/>
      <c r="J142" s="84"/>
      <c r="K142" s="83"/>
      <c r="L142" s="84"/>
      <c r="M142" s="83"/>
      <c r="N142" s="84"/>
      <c r="O142" s="83"/>
      <c r="P142" s="84"/>
      <c r="Q142" s="83"/>
      <c r="R142" s="84"/>
      <c r="S142" s="83"/>
      <c r="T142" s="84"/>
      <c r="U142" s="30"/>
      <c r="V142" s="29"/>
      <c r="W142" s="29"/>
      <c r="X142" s="29"/>
      <c r="Y142" s="29"/>
      <c r="Z142" s="29"/>
      <c r="AA142" s="29"/>
      <c r="AB142" s="29"/>
    </row>
    <row r="143" spans="1:28" ht="13.5" customHeight="1" x14ac:dyDescent="0.25">
      <c r="A143" s="29"/>
      <c r="B143" s="29" t="s">
        <v>63</v>
      </c>
      <c r="C143" s="29"/>
      <c r="D143" s="142">
        <f>SUM(D138:D142)</f>
        <v>0</v>
      </c>
      <c r="E143" s="83"/>
      <c r="F143" s="142">
        <f>SUM(F138:F142)</f>
        <v>0</v>
      </c>
      <c r="G143" s="83"/>
      <c r="H143" s="142">
        <f>SUM(H138:H142)</f>
        <v>0</v>
      </c>
      <c r="I143" s="83"/>
      <c r="J143" s="142">
        <f>SUM(J138:J142)</f>
        <v>0</v>
      </c>
      <c r="K143" s="83"/>
      <c r="L143" s="142">
        <f>SUM(L138:L142)</f>
        <v>0</v>
      </c>
      <c r="M143" s="83"/>
      <c r="N143" s="142">
        <f>SUM(N138:N142)</f>
        <v>0</v>
      </c>
      <c r="O143" s="83"/>
      <c r="P143" s="142">
        <f>SUM(P138:P142)</f>
        <v>0</v>
      </c>
      <c r="Q143" s="83"/>
      <c r="R143" s="142">
        <f>SUM(R138:R142)</f>
        <v>0</v>
      </c>
      <c r="S143" s="83"/>
      <c r="T143" s="142">
        <f>SUM(T138:T142)</f>
        <v>0</v>
      </c>
      <c r="U143" s="29"/>
      <c r="V143" s="142">
        <f>SUM(V138:V142)</f>
        <v>0</v>
      </c>
      <c r="W143" s="29"/>
      <c r="X143" s="29"/>
      <c r="Y143" s="29"/>
      <c r="Z143" s="29"/>
      <c r="AA143" s="29"/>
      <c r="AB143" s="29"/>
    </row>
    <row r="144" spans="1:28" ht="13.5" customHeight="1" x14ac:dyDescent="0.25">
      <c r="A144" s="276"/>
      <c r="B144" s="276"/>
      <c r="C144" s="276"/>
      <c r="D144" s="84"/>
      <c r="E144" s="83"/>
      <c r="F144" s="84"/>
      <c r="G144" s="83"/>
      <c r="H144" s="84"/>
      <c r="I144" s="83"/>
      <c r="J144" s="84"/>
      <c r="K144" s="83"/>
      <c r="L144" s="84"/>
      <c r="M144" s="83"/>
      <c r="N144" s="84"/>
      <c r="O144" s="83"/>
      <c r="P144" s="84"/>
      <c r="Q144" s="83"/>
      <c r="R144" s="84"/>
      <c r="S144" s="83"/>
      <c r="T144" s="84"/>
      <c r="U144" s="30"/>
      <c r="V144" s="84"/>
      <c r="W144" s="29"/>
      <c r="X144" s="29"/>
      <c r="Y144" s="29"/>
      <c r="Z144" s="29"/>
      <c r="AA144" s="29"/>
      <c r="AB144" s="29"/>
    </row>
    <row r="145" spans="1:28" s="21" customFormat="1" ht="13.5" customHeight="1" x14ac:dyDescent="0.25">
      <c r="A145" s="281" t="s">
        <v>230</v>
      </c>
      <c r="B145" s="281"/>
      <c r="C145" s="281"/>
      <c r="D145" s="281"/>
      <c r="E145" s="242"/>
      <c r="F145" s="281"/>
      <c r="G145" s="242"/>
      <c r="H145" s="281"/>
      <c r="I145" s="242"/>
      <c r="J145" s="281"/>
      <c r="K145" s="242"/>
      <c r="L145" s="281"/>
      <c r="M145" s="242"/>
      <c r="N145" s="281"/>
      <c r="O145" s="242"/>
      <c r="P145" s="281"/>
      <c r="Q145" s="242"/>
      <c r="R145" s="281"/>
      <c r="S145" s="242"/>
      <c r="T145" s="281"/>
      <c r="U145" s="119"/>
      <c r="V145" s="281"/>
      <c r="W145" s="119"/>
      <c r="X145" s="119"/>
      <c r="Y145" s="119"/>
      <c r="Z145" s="119"/>
      <c r="AA145" s="119"/>
      <c r="AB145" s="119"/>
    </row>
    <row r="146" spans="1:28" ht="13.5" customHeight="1" x14ac:dyDescent="0.25">
      <c r="A146" s="29"/>
      <c r="B146" s="29"/>
      <c r="C146" s="29"/>
      <c r="D146" s="247"/>
      <c r="E146" s="83"/>
      <c r="F146" s="248"/>
      <c r="G146" s="83"/>
      <c r="H146" s="248"/>
      <c r="I146" s="83"/>
      <c r="J146" s="248"/>
      <c r="K146" s="83"/>
      <c r="L146" s="248"/>
      <c r="M146" s="83"/>
      <c r="N146" s="248"/>
      <c r="O146" s="83"/>
      <c r="P146" s="248"/>
      <c r="Q146" s="83"/>
      <c r="R146" s="248"/>
      <c r="S146" s="83"/>
      <c r="T146" s="248"/>
      <c r="U146" s="29"/>
      <c r="V146" s="106">
        <f>D146-SUM(F146:U146)</f>
        <v>0</v>
      </c>
      <c r="W146" s="29"/>
      <c r="X146" s="29"/>
      <c r="Y146" s="29"/>
      <c r="Z146" s="29"/>
      <c r="AA146" s="29"/>
      <c r="AB146" s="29"/>
    </row>
    <row r="147" spans="1:28" ht="13.5" customHeight="1" x14ac:dyDescent="0.25">
      <c r="A147" s="29"/>
      <c r="B147" s="29"/>
      <c r="C147" s="29"/>
      <c r="D147" s="247"/>
      <c r="E147" s="83"/>
      <c r="F147" s="248"/>
      <c r="G147" s="83"/>
      <c r="H147" s="248"/>
      <c r="I147" s="83"/>
      <c r="J147" s="248"/>
      <c r="K147" s="83"/>
      <c r="L147" s="248"/>
      <c r="M147" s="83"/>
      <c r="N147" s="248"/>
      <c r="O147" s="83"/>
      <c r="P147" s="248"/>
      <c r="Q147" s="83"/>
      <c r="R147" s="248"/>
      <c r="S147" s="83"/>
      <c r="T147" s="248"/>
      <c r="U147" s="29"/>
      <c r="V147" s="106">
        <f>D147-SUM(F147:U147)</f>
        <v>0</v>
      </c>
      <c r="W147" s="29"/>
      <c r="X147" s="29"/>
      <c r="Y147" s="29"/>
      <c r="Z147" s="29"/>
      <c r="AA147" s="29"/>
      <c r="AB147" s="29"/>
    </row>
    <row r="148" spans="1:28" ht="13.5" customHeight="1" x14ac:dyDescent="0.25">
      <c r="A148" s="29"/>
      <c r="B148" s="29"/>
      <c r="C148" s="29"/>
      <c r="D148" s="247"/>
      <c r="E148" s="83"/>
      <c r="F148" s="248"/>
      <c r="G148" s="83"/>
      <c r="H148" s="248"/>
      <c r="I148" s="83"/>
      <c r="J148" s="248"/>
      <c r="K148" s="83"/>
      <c r="L148" s="248"/>
      <c r="M148" s="83"/>
      <c r="N148" s="248"/>
      <c r="O148" s="83"/>
      <c r="P148" s="248"/>
      <c r="Q148" s="83"/>
      <c r="R148" s="248"/>
      <c r="S148" s="83"/>
      <c r="T148" s="248"/>
      <c r="U148" s="29"/>
      <c r="V148" s="106">
        <f>D148-SUM(F148:U148)</f>
        <v>0</v>
      </c>
      <c r="W148" s="29"/>
      <c r="X148" s="29"/>
      <c r="Y148" s="29"/>
      <c r="Z148" s="29"/>
      <c r="AA148" s="29"/>
      <c r="AB148" s="29"/>
    </row>
    <row r="149" spans="1:28" ht="13.5" customHeight="1" x14ac:dyDescent="0.25">
      <c r="A149" s="29"/>
      <c r="B149" s="29"/>
      <c r="C149" s="29"/>
      <c r="D149" s="247"/>
      <c r="E149" s="83"/>
      <c r="F149" s="248"/>
      <c r="G149" s="83"/>
      <c r="H149" s="248"/>
      <c r="I149" s="83"/>
      <c r="J149" s="248"/>
      <c r="K149" s="83"/>
      <c r="L149" s="248"/>
      <c r="M149" s="83"/>
      <c r="N149" s="248"/>
      <c r="O149" s="83"/>
      <c r="P149" s="248"/>
      <c r="Q149" s="83"/>
      <c r="R149" s="248"/>
      <c r="S149" s="83"/>
      <c r="T149" s="248"/>
      <c r="U149" s="29"/>
      <c r="V149" s="106">
        <f>D149-SUM(F149:U149)</f>
        <v>0</v>
      </c>
      <c r="W149" s="29"/>
      <c r="X149" s="29"/>
      <c r="Y149" s="29"/>
      <c r="Z149" s="29"/>
      <c r="AA149" s="29"/>
      <c r="AB149" s="29"/>
    </row>
    <row r="150" spans="1:28" ht="13.5" customHeight="1" x14ac:dyDescent="0.25">
      <c r="A150" s="276"/>
      <c r="B150" s="276"/>
      <c r="C150" s="276"/>
      <c r="D150" s="84"/>
      <c r="E150" s="83"/>
      <c r="F150" s="84"/>
      <c r="G150" s="83"/>
      <c r="H150" s="84"/>
      <c r="I150" s="83"/>
      <c r="J150" s="84"/>
      <c r="K150" s="83"/>
      <c r="L150" s="84"/>
      <c r="M150" s="83"/>
      <c r="N150" s="84"/>
      <c r="O150" s="83"/>
      <c r="P150" s="84"/>
      <c r="Q150" s="83"/>
      <c r="R150" s="84"/>
      <c r="S150" s="83"/>
      <c r="T150" s="84"/>
      <c r="U150" s="30"/>
      <c r="V150" s="29"/>
      <c r="W150" s="29"/>
      <c r="X150" s="29"/>
      <c r="Y150" s="29"/>
      <c r="Z150" s="29"/>
      <c r="AA150" s="29"/>
      <c r="AB150" s="29"/>
    </row>
    <row r="151" spans="1:28" ht="13.5" customHeight="1" x14ac:dyDescent="0.25">
      <c r="A151" s="29"/>
      <c r="B151" s="29" t="s">
        <v>63</v>
      </c>
      <c r="C151" s="29"/>
      <c r="D151" s="142">
        <f>SUM(D146:D150)</f>
        <v>0</v>
      </c>
      <c r="E151" s="83"/>
      <c r="F151" s="142">
        <f>SUM(F146:F150)</f>
        <v>0</v>
      </c>
      <c r="G151" s="83"/>
      <c r="H151" s="142">
        <f>SUM(H146:H150)</f>
        <v>0</v>
      </c>
      <c r="I151" s="83"/>
      <c r="J151" s="142">
        <f>SUM(J146:J150)</f>
        <v>0</v>
      </c>
      <c r="K151" s="83"/>
      <c r="L151" s="142">
        <f>SUM(L146:L150)</f>
        <v>0</v>
      </c>
      <c r="M151" s="83"/>
      <c r="N151" s="142">
        <f>SUM(N146:N150)</f>
        <v>0</v>
      </c>
      <c r="O151" s="83"/>
      <c r="P151" s="142">
        <f>SUM(P146:P150)</f>
        <v>0</v>
      </c>
      <c r="Q151" s="83"/>
      <c r="R151" s="142">
        <f>SUM(R146:R150)</f>
        <v>0</v>
      </c>
      <c r="S151" s="83"/>
      <c r="T151" s="142">
        <f>SUM(T146:T150)</f>
        <v>0</v>
      </c>
      <c r="U151" s="29"/>
      <c r="V151" s="142">
        <f>SUM(V146:V150)</f>
        <v>0</v>
      </c>
      <c r="W151" s="29"/>
      <c r="X151" s="29"/>
      <c r="Y151" s="29"/>
      <c r="Z151" s="29"/>
      <c r="AA151" s="29"/>
      <c r="AB151" s="29"/>
    </row>
    <row r="152" spans="1:28" ht="13.5" customHeight="1" x14ac:dyDescent="0.25">
      <c r="A152" s="276"/>
      <c r="B152" s="276"/>
      <c r="C152" s="276"/>
      <c r="D152" s="84"/>
      <c r="E152" s="83"/>
      <c r="F152" s="84"/>
      <c r="G152" s="83"/>
      <c r="H152" s="84"/>
      <c r="I152" s="83"/>
      <c r="J152" s="84"/>
      <c r="K152" s="83"/>
      <c r="L152" s="84"/>
      <c r="M152" s="83"/>
      <c r="N152" s="84"/>
      <c r="O152" s="83"/>
      <c r="P152" s="84"/>
      <c r="Q152" s="83"/>
      <c r="R152" s="84"/>
      <c r="S152" s="83"/>
      <c r="T152" s="84"/>
      <c r="U152" s="30"/>
      <c r="V152" s="84"/>
      <c r="W152" s="29"/>
      <c r="X152" s="29"/>
      <c r="Y152" s="29"/>
      <c r="Z152" s="29"/>
      <c r="AA152" s="29"/>
      <c r="AB152" s="29"/>
    </row>
    <row r="153" spans="1:28" s="21" customFormat="1" ht="13.5" customHeight="1" x14ac:dyDescent="0.25">
      <c r="A153" s="281" t="s">
        <v>231</v>
      </c>
      <c r="B153" s="281"/>
      <c r="C153" s="281"/>
      <c r="D153" s="281"/>
      <c r="E153" s="242"/>
      <c r="F153" s="281"/>
      <c r="G153" s="242"/>
      <c r="H153" s="281"/>
      <c r="I153" s="242"/>
      <c r="J153" s="281"/>
      <c r="K153" s="242"/>
      <c r="L153" s="281"/>
      <c r="M153" s="242"/>
      <c r="N153" s="281"/>
      <c r="O153" s="242"/>
      <c r="P153" s="281"/>
      <c r="Q153" s="242"/>
      <c r="R153" s="281"/>
      <c r="S153" s="242"/>
      <c r="T153" s="281"/>
      <c r="U153" s="119"/>
      <c r="V153" s="281"/>
      <c r="W153" s="119"/>
      <c r="X153" s="119"/>
      <c r="Y153" s="119"/>
      <c r="Z153" s="119"/>
      <c r="AA153" s="119"/>
      <c r="AB153" s="119"/>
    </row>
    <row r="154" spans="1:28" ht="13.5" customHeight="1" x14ac:dyDescent="0.25">
      <c r="A154" s="29"/>
      <c r="B154" s="29"/>
      <c r="C154" s="29"/>
      <c r="D154" s="247"/>
      <c r="E154" s="83"/>
      <c r="F154" s="248"/>
      <c r="G154" s="83"/>
      <c r="H154" s="248"/>
      <c r="I154" s="83"/>
      <c r="J154" s="248"/>
      <c r="K154" s="83"/>
      <c r="L154" s="248"/>
      <c r="M154" s="83"/>
      <c r="N154" s="248"/>
      <c r="O154" s="83"/>
      <c r="P154" s="248"/>
      <c r="Q154" s="83"/>
      <c r="R154" s="248"/>
      <c r="S154" s="83"/>
      <c r="T154" s="248"/>
      <c r="U154" s="29"/>
      <c r="V154" s="106">
        <f>D154-SUM(F154:U154)</f>
        <v>0</v>
      </c>
      <c r="W154" s="29"/>
      <c r="X154" s="29"/>
      <c r="Y154" s="29"/>
      <c r="Z154" s="29"/>
      <c r="AA154" s="29"/>
      <c r="AB154" s="29"/>
    </row>
    <row r="155" spans="1:28" ht="13.5" customHeight="1" x14ac:dyDescent="0.25">
      <c r="A155" s="29"/>
      <c r="B155" s="29"/>
      <c r="C155" s="29"/>
      <c r="D155" s="247"/>
      <c r="E155" s="83"/>
      <c r="F155" s="248"/>
      <c r="G155" s="83"/>
      <c r="H155" s="248"/>
      <c r="I155" s="83"/>
      <c r="J155" s="248"/>
      <c r="K155" s="83"/>
      <c r="L155" s="248"/>
      <c r="M155" s="83"/>
      <c r="N155" s="248"/>
      <c r="O155" s="83"/>
      <c r="P155" s="248"/>
      <c r="Q155" s="83"/>
      <c r="R155" s="248"/>
      <c r="S155" s="83"/>
      <c r="T155" s="248"/>
      <c r="U155" s="29"/>
      <c r="V155" s="106">
        <f>D155-SUM(F155:U155)</f>
        <v>0</v>
      </c>
      <c r="W155" s="29"/>
      <c r="X155" s="29"/>
      <c r="Y155" s="29"/>
      <c r="Z155" s="29"/>
      <c r="AA155" s="29"/>
      <c r="AB155" s="29"/>
    </row>
    <row r="156" spans="1:28" ht="13.5" customHeight="1" x14ac:dyDescent="0.25">
      <c r="A156" s="29"/>
      <c r="B156" s="29"/>
      <c r="C156" s="29"/>
      <c r="D156" s="247"/>
      <c r="E156" s="83"/>
      <c r="F156" s="248"/>
      <c r="G156" s="83"/>
      <c r="H156" s="248"/>
      <c r="I156" s="83"/>
      <c r="J156" s="248"/>
      <c r="K156" s="83"/>
      <c r="L156" s="248"/>
      <c r="M156" s="83"/>
      <c r="N156" s="248"/>
      <c r="O156" s="83"/>
      <c r="P156" s="248"/>
      <c r="Q156" s="83"/>
      <c r="R156" s="248"/>
      <c r="S156" s="83"/>
      <c r="T156" s="248"/>
      <c r="U156" s="29"/>
      <c r="V156" s="106">
        <f>D156-SUM(F156:U156)</f>
        <v>0</v>
      </c>
      <c r="W156" s="29"/>
      <c r="X156" s="29"/>
      <c r="Y156" s="29"/>
      <c r="Z156" s="29"/>
      <c r="AA156" s="29"/>
      <c r="AB156" s="29"/>
    </row>
    <row r="157" spans="1:28" ht="13.5" customHeight="1" x14ac:dyDescent="0.25">
      <c r="A157" s="29"/>
      <c r="B157" s="29"/>
      <c r="C157" s="29"/>
      <c r="D157" s="247"/>
      <c r="E157" s="83"/>
      <c r="F157" s="248"/>
      <c r="G157" s="83"/>
      <c r="H157" s="248"/>
      <c r="I157" s="83"/>
      <c r="J157" s="248"/>
      <c r="K157" s="83"/>
      <c r="L157" s="248"/>
      <c r="M157" s="83"/>
      <c r="N157" s="248"/>
      <c r="O157" s="83"/>
      <c r="P157" s="248"/>
      <c r="Q157" s="83"/>
      <c r="R157" s="248"/>
      <c r="S157" s="83"/>
      <c r="T157" s="248"/>
      <c r="U157" s="29"/>
      <c r="V157" s="106">
        <f>D157-SUM(F157:U157)</f>
        <v>0</v>
      </c>
      <c r="W157" s="29"/>
      <c r="X157" s="29"/>
      <c r="Y157" s="29"/>
      <c r="Z157" s="29"/>
      <c r="AA157" s="29"/>
      <c r="AB157" s="29"/>
    </row>
    <row r="158" spans="1:28" ht="13.5" customHeight="1" x14ac:dyDescent="0.25">
      <c r="A158" s="276"/>
      <c r="B158" s="276"/>
      <c r="C158" s="276"/>
      <c r="D158" s="84"/>
      <c r="E158" s="83"/>
      <c r="F158" s="84"/>
      <c r="G158" s="83"/>
      <c r="H158" s="84"/>
      <c r="I158" s="83"/>
      <c r="J158" s="84"/>
      <c r="K158" s="83"/>
      <c r="L158" s="84"/>
      <c r="M158" s="83"/>
      <c r="N158" s="84"/>
      <c r="O158" s="83"/>
      <c r="P158" s="84"/>
      <c r="Q158" s="83"/>
      <c r="R158" s="84"/>
      <c r="S158" s="83"/>
      <c r="T158" s="84"/>
      <c r="U158" s="30"/>
      <c r="V158" s="29"/>
      <c r="W158" s="29"/>
      <c r="X158" s="29"/>
      <c r="Y158" s="29"/>
      <c r="Z158" s="29"/>
      <c r="AA158" s="29"/>
      <c r="AB158" s="29"/>
    </row>
    <row r="159" spans="1:28" ht="13.5" customHeight="1" x14ac:dyDescent="0.25">
      <c r="A159" s="29"/>
      <c r="B159" s="29" t="s">
        <v>63</v>
      </c>
      <c r="C159" s="29"/>
      <c r="D159" s="142">
        <f>SUM(D154:D158)</f>
        <v>0</v>
      </c>
      <c r="E159" s="83"/>
      <c r="F159" s="142">
        <f>SUM(F154:F158)</f>
        <v>0</v>
      </c>
      <c r="G159" s="83"/>
      <c r="H159" s="142">
        <f>SUM(H154:H158)</f>
        <v>0</v>
      </c>
      <c r="I159" s="83"/>
      <c r="J159" s="142">
        <f>SUM(J154:J158)</f>
        <v>0</v>
      </c>
      <c r="K159" s="83"/>
      <c r="L159" s="142">
        <f>SUM(L154:L158)</f>
        <v>0</v>
      </c>
      <c r="M159" s="83"/>
      <c r="N159" s="142">
        <f>SUM(N154:N158)</f>
        <v>0</v>
      </c>
      <c r="O159" s="83"/>
      <c r="P159" s="142">
        <f>SUM(P154:P158)</f>
        <v>0</v>
      </c>
      <c r="Q159" s="83"/>
      <c r="R159" s="142">
        <f>SUM(R154:R158)</f>
        <v>0</v>
      </c>
      <c r="S159" s="83"/>
      <c r="T159" s="142">
        <f>SUM(T154:T158)</f>
        <v>0</v>
      </c>
      <c r="U159" s="29"/>
      <c r="V159" s="142">
        <f>SUM(V154:V158)</f>
        <v>0</v>
      </c>
      <c r="W159" s="29"/>
      <c r="X159" s="29"/>
      <c r="Y159" s="29"/>
      <c r="Z159" s="29"/>
      <c r="AA159" s="29"/>
      <c r="AB159" s="29"/>
    </row>
    <row r="160" spans="1:28" ht="13.5" customHeight="1" x14ac:dyDescent="0.25">
      <c r="A160" s="276"/>
      <c r="B160" s="276"/>
      <c r="C160" s="276"/>
      <c r="D160" s="84"/>
      <c r="E160" s="83"/>
      <c r="F160" s="84"/>
      <c r="G160" s="83"/>
      <c r="H160" s="84"/>
      <c r="I160" s="83"/>
      <c r="J160" s="84"/>
      <c r="K160" s="83"/>
      <c r="L160" s="84"/>
      <c r="M160" s="83"/>
      <c r="N160" s="84"/>
      <c r="O160" s="83"/>
      <c r="P160" s="84"/>
      <c r="Q160" s="83"/>
      <c r="R160" s="84"/>
      <c r="S160" s="83"/>
      <c r="T160" s="84"/>
      <c r="U160" s="30"/>
      <c r="V160" s="84"/>
      <c r="W160" s="29"/>
      <c r="X160" s="29"/>
      <c r="Y160" s="29"/>
      <c r="Z160" s="29"/>
      <c r="AA160" s="29"/>
      <c r="AB160" s="29"/>
    </row>
    <row r="161" spans="1:28" ht="13.5" customHeight="1" x14ac:dyDescent="0.25">
      <c r="A161" s="29"/>
      <c r="B161" s="29" t="s">
        <v>79</v>
      </c>
      <c r="C161" s="29"/>
      <c r="D161" s="142">
        <f>D159+D151+D143+D135+D127+D119+D111+D103+D94+D86+D78+D70+D60+D58+D48+D36+D26</f>
        <v>0</v>
      </c>
      <c r="E161" s="83"/>
      <c r="F161" s="142">
        <f>F119+F159+F151+F143+F135+F127+F111+F103+F94+F86+F78+F70+F60+F58+F48+F36+F26</f>
        <v>0</v>
      </c>
      <c r="G161" s="83"/>
      <c r="H161" s="142">
        <f>H119+H159+H151+H143+H135+H127+H111+H103+H94+H86+H78+H70+H60+H58+H48+H36+H26</f>
        <v>0</v>
      </c>
      <c r="I161" s="83"/>
      <c r="J161" s="142">
        <f>J119+J159+J151+J143+J135+J127+J111+J103+J94+J86+J78+J70+J60+J58+J48+J36+J26</f>
        <v>0</v>
      </c>
      <c r="K161" s="83"/>
      <c r="L161" s="142">
        <f>L119+L159+L151+L143+L135+L127+L111+L103+L94+L86+L78+L70+L60+L58+L48+L36+L26</f>
        <v>0</v>
      </c>
      <c r="M161" s="83"/>
      <c r="N161" s="142">
        <f>N119+N159+N151+N143+N135+N127+N111+N103+N94+N86+N78+N70+N60+N58+N48+N36+N26</f>
        <v>0</v>
      </c>
      <c r="O161" s="83"/>
      <c r="P161" s="142">
        <f>P119+P159+P151+P143+P135+P127+P111+P103+P94+P86+P78+P70+P60+P58+P48+P36+P26</f>
        <v>0</v>
      </c>
      <c r="Q161" s="83"/>
      <c r="R161" s="142">
        <f>R119+R159+R151+R143+R135+R127+R111+R103+R94+R86+R78+R70+R60+R58+R48+R36+R26</f>
        <v>0</v>
      </c>
      <c r="S161" s="83"/>
      <c r="T161" s="142">
        <f>T119+T159+T151+T143+T135+T127+T111+T103+T94+T86+T78+T70+T60+T58+T48+T36+T26</f>
        <v>0</v>
      </c>
      <c r="U161" s="29"/>
      <c r="V161" s="142">
        <f>V119+V159+V151+V143+V135+V127+V111+V103+V94+V86+V78+V70+V60+V58+V48+V36+V26</f>
        <v>0</v>
      </c>
      <c r="W161" s="29"/>
      <c r="X161" s="29"/>
      <c r="Y161" s="29"/>
      <c r="Z161" s="29"/>
      <c r="AA161" s="29"/>
      <c r="AB161" s="29"/>
    </row>
    <row r="162" spans="1:28" ht="13.5" customHeight="1" x14ac:dyDescent="0.25">
      <c r="A162" s="29"/>
      <c r="B162" s="29"/>
      <c r="C162" s="29"/>
      <c r="D162" s="82"/>
      <c r="E162" s="83"/>
      <c r="F162" s="82"/>
      <c r="G162" s="83"/>
      <c r="H162" s="82"/>
      <c r="I162" s="83"/>
      <c r="J162" s="82"/>
      <c r="K162" s="83"/>
      <c r="L162" s="82"/>
      <c r="M162" s="83"/>
      <c r="N162" s="82"/>
      <c r="O162" s="83"/>
      <c r="P162" s="82"/>
      <c r="Q162" s="83"/>
      <c r="R162" s="82"/>
      <c r="S162" s="83"/>
      <c r="T162" s="82"/>
      <c r="U162" s="29"/>
      <c r="V162" s="82"/>
      <c r="W162" s="29"/>
      <c r="X162" s="29"/>
      <c r="Y162" s="29"/>
      <c r="Z162" s="29"/>
      <c r="AA162" s="29"/>
      <c r="AB162" s="29"/>
    </row>
    <row r="163" spans="1:28" ht="16.5" customHeight="1" x14ac:dyDescent="0.25">
      <c r="A163" s="28" t="s">
        <v>232</v>
      </c>
      <c r="B163" s="29"/>
      <c r="C163" s="29"/>
      <c r="D163" s="29"/>
      <c r="E163" s="83"/>
      <c r="F163" s="29"/>
      <c r="G163" s="83"/>
      <c r="H163" s="29"/>
      <c r="I163" s="83"/>
      <c r="J163" s="29"/>
      <c r="K163" s="83"/>
      <c r="L163" s="29"/>
      <c r="M163" s="83"/>
      <c r="N163" s="29"/>
      <c r="O163" s="83"/>
      <c r="P163" s="29"/>
      <c r="Q163" s="83"/>
      <c r="R163" s="29"/>
      <c r="S163" s="83"/>
      <c r="T163" s="29"/>
      <c r="U163" s="29"/>
      <c r="V163" s="29"/>
      <c r="W163" s="29"/>
      <c r="X163" s="29"/>
      <c r="Y163" s="29"/>
      <c r="Z163" s="29"/>
      <c r="AA163" s="29"/>
      <c r="AB163" s="29"/>
    </row>
    <row r="164" spans="1:28" ht="16.5" customHeight="1" x14ac:dyDescent="0.25">
      <c r="A164" s="28"/>
      <c r="B164" s="29"/>
      <c r="C164" s="29"/>
      <c r="D164" s="29"/>
      <c r="E164" s="83"/>
      <c r="F164" s="29"/>
      <c r="G164" s="83"/>
      <c r="H164" s="29"/>
      <c r="I164" s="83"/>
      <c r="J164" s="29"/>
      <c r="K164" s="83"/>
      <c r="L164" s="29"/>
      <c r="M164" s="83"/>
      <c r="N164" s="29"/>
      <c r="O164" s="83"/>
      <c r="P164" s="29"/>
      <c r="Q164" s="83"/>
      <c r="R164" s="29"/>
      <c r="S164" s="83"/>
      <c r="T164" s="29"/>
      <c r="U164" s="29"/>
      <c r="V164" s="29"/>
      <c r="W164" s="29"/>
      <c r="X164" s="29"/>
      <c r="Y164" s="29"/>
      <c r="Z164" s="29"/>
      <c r="AA164" s="29"/>
      <c r="AB164" s="29"/>
    </row>
    <row r="165" spans="1:28" ht="13.5" customHeight="1" x14ac:dyDescent="0.25">
      <c r="A165" s="29"/>
      <c r="B165" s="29" t="s">
        <v>351</v>
      </c>
      <c r="C165" s="29"/>
      <c r="D165" s="247"/>
      <c r="E165" s="83"/>
      <c r="F165" s="247"/>
      <c r="G165" s="83"/>
      <c r="H165" s="247"/>
      <c r="I165" s="83"/>
      <c r="J165" s="247"/>
      <c r="K165" s="83"/>
      <c r="L165" s="247"/>
      <c r="M165" s="83"/>
      <c r="N165" s="247"/>
      <c r="O165" s="83"/>
      <c r="P165" s="247"/>
      <c r="Q165" s="31"/>
      <c r="R165" s="247"/>
      <c r="S165" s="83"/>
      <c r="T165" s="247"/>
      <c r="U165" s="29"/>
      <c r="V165" s="106">
        <f>D165-SUM(F165:U165)</f>
        <v>0</v>
      </c>
      <c r="W165" s="29"/>
      <c r="X165" s="29"/>
      <c r="Y165" s="29"/>
      <c r="Z165" s="29"/>
      <c r="AA165" s="29"/>
      <c r="AB165" s="29"/>
    </row>
    <row r="166" spans="1:28" ht="13.5" customHeight="1" x14ac:dyDescent="0.25">
      <c r="A166" s="29"/>
      <c r="B166" s="29" t="s">
        <v>352</v>
      </c>
      <c r="C166" s="29"/>
      <c r="D166" s="247"/>
      <c r="E166" s="83"/>
      <c r="F166" s="247"/>
      <c r="G166" s="83"/>
      <c r="H166" s="247"/>
      <c r="I166" s="83"/>
      <c r="J166" s="247"/>
      <c r="K166" s="83"/>
      <c r="L166" s="247"/>
      <c r="M166" s="83"/>
      <c r="N166" s="247"/>
      <c r="O166" s="83"/>
      <c r="P166" s="247"/>
      <c r="Q166" s="31"/>
      <c r="R166" s="247"/>
      <c r="S166" s="83"/>
      <c r="T166" s="247"/>
      <c r="U166" s="29"/>
      <c r="V166" s="106">
        <f>D166-SUM(F166:U166)</f>
        <v>0</v>
      </c>
      <c r="W166" s="29"/>
      <c r="X166" s="29"/>
      <c r="Y166" s="29"/>
      <c r="Z166" s="29"/>
      <c r="AA166" s="29"/>
      <c r="AB166" s="29"/>
    </row>
    <row r="167" spans="1:28" ht="13.5" customHeight="1" x14ac:dyDescent="0.25">
      <c r="A167" s="29"/>
      <c r="B167" s="29" t="s">
        <v>342</v>
      </c>
      <c r="C167" s="29"/>
      <c r="D167" s="247"/>
      <c r="E167" s="83"/>
      <c r="F167" s="247"/>
      <c r="G167" s="83"/>
      <c r="H167" s="247"/>
      <c r="I167" s="83"/>
      <c r="J167" s="247"/>
      <c r="K167" s="83"/>
      <c r="L167" s="247"/>
      <c r="M167" s="83"/>
      <c r="N167" s="247"/>
      <c r="O167" s="83"/>
      <c r="P167" s="247"/>
      <c r="Q167" s="31"/>
      <c r="R167" s="247"/>
      <c r="S167" s="83"/>
      <c r="T167" s="247"/>
      <c r="U167" s="29"/>
      <c r="V167" s="106">
        <f>D167-SUM(F167:U167)</f>
        <v>0</v>
      </c>
      <c r="W167" s="29"/>
      <c r="X167" s="29"/>
      <c r="Y167" s="29"/>
      <c r="Z167" s="29"/>
      <c r="AA167" s="29"/>
      <c r="AB167" s="29"/>
    </row>
    <row r="168" spans="1:28" ht="13.5" customHeight="1" x14ac:dyDescent="0.25">
      <c r="A168" s="29"/>
      <c r="B168" s="29" t="s">
        <v>343</v>
      </c>
      <c r="C168" s="29"/>
      <c r="D168" s="247"/>
      <c r="E168" s="83"/>
      <c r="F168" s="247"/>
      <c r="G168" s="83"/>
      <c r="H168" s="247"/>
      <c r="I168" s="83"/>
      <c r="J168" s="247"/>
      <c r="K168" s="83"/>
      <c r="L168" s="247"/>
      <c r="M168" s="83"/>
      <c r="N168" s="247"/>
      <c r="O168" s="83"/>
      <c r="P168" s="247"/>
      <c r="Q168" s="31"/>
      <c r="R168" s="247"/>
      <c r="S168" s="83"/>
      <c r="T168" s="247"/>
      <c r="U168" s="29"/>
      <c r="V168" s="106">
        <f>D168-SUM(F168:U168)</f>
        <v>0</v>
      </c>
      <c r="W168" s="29"/>
      <c r="X168" s="29"/>
      <c r="Y168" s="29"/>
      <c r="Z168" s="29"/>
      <c r="AA168" s="29"/>
      <c r="AB168" s="29"/>
    </row>
    <row r="169" spans="1:28" ht="12.75" customHeight="1" x14ac:dyDescent="0.25">
      <c r="A169" s="29"/>
      <c r="B169" s="29"/>
      <c r="C169" s="29"/>
      <c r="D169" s="29"/>
      <c r="E169" s="83"/>
      <c r="F169" s="29"/>
      <c r="G169" s="83"/>
      <c r="H169" s="29"/>
      <c r="I169" s="83"/>
      <c r="J169" s="29"/>
      <c r="K169" s="83"/>
      <c r="L169" s="29"/>
      <c r="M169" s="83"/>
      <c r="N169" s="29"/>
      <c r="O169" s="83"/>
      <c r="P169" s="29"/>
      <c r="Q169" s="83"/>
      <c r="R169" s="29"/>
      <c r="S169" s="83"/>
      <c r="T169" s="29"/>
      <c r="U169" s="29"/>
      <c r="V169" s="29"/>
      <c r="W169" s="29"/>
      <c r="X169" s="29"/>
      <c r="Y169" s="29"/>
      <c r="Z169" s="29"/>
      <c r="AA169" s="29"/>
      <c r="AB169" s="29"/>
    </row>
    <row r="170" spans="1:28" ht="13.5" customHeight="1" x14ac:dyDescent="0.25">
      <c r="A170" s="29"/>
      <c r="B170" s="29" t="s">
        <v>233</v>
      </c>
      <c r="C170" s="29"/>
      <c r="D170" s="142">
        <f>SUM(D165:D169)</f>
        <v>0</v>
      </c>
      <c r="E170" s="83"/>
      <c r="F170" s="142">
        <f>SUM(F165:F169)</f>
        <v>0</v>
      </c>
      <c r="G170" s="83"/>
      <c r="H170" s="142">
        <f>SUM(H165:H169)</f>
        <v>0</v>
      </c>
      <c r="I170" s="83"/>
      <c r="J170" s="142">
        <f>SUM(J165:J169)</f>
        <v>0</v>
      </c>
      <c r="K170" s="83"/>
      <c r="L170" s="142">
        <f>SUM(L165:L169)</f>
        <v>0</v>
      </c>
      <c r="M170" s="83"/>
      <c r="N170" s="142">
        <f>SUM(N165:N169)</f>
        <v>0</v>
      </c>
      <c r="O170" s="83"/>
      <c r="P170" s="142">
        <f>SUM(P165:P169)</f>
        <v>0</v>
      </c>
      <c r="Q170" s="83"/>
      <c r="R170" s="142">
        <f>SUM(R165:R169)</f>
        <v>0</v>
      </c>
      <c r="S170" s="83"/>
      <c r="T170" s="142">
        <f>SUM(T165:T169)</f>
        <v>0</v>
      </c>
      <c r="U170" s="29"/>
      <c r="V170" s="142">
        <f>SUM(V165:V169)</f>
        <v>0</v>
      </c>
      <c r="W170" s="29"/>
      <c r="X170" s="29"/>
      <c r="Y170" s="29"/>
      <c r="Z170" s="29"/>
      <c r="AA170" s="29"/>
      <c r="AB170" s="29"/>
    </row>
    <row r="171" spans="1:28" ht="13.5" customHeight="1" x14ac:dyDescent="0.25">
      <c r="A171" s="29"/>
      <c r="B171" s="29"/>
      <c r="C171" s="29"/>
      <c r="D171" s="29"/>
      <c r="E171" s="31"/>
      <c r="F171" s="29"/>
      <c r="G171" s="31"/>
      <c r="H171" s="29"/>
      <c r="I171" s="31"/>
      <c r="J171" s="29"/>
      <c r="K171" s="31"/>
      <c r="L171" s="29"/>
      <c r="M171" s="31"/>
      <c r="N171" s="29"/>
      <c r="O171" s="31"/>
      <c r="P171" s="29"/>
      <c r="Q171" s="31"/>
      <c r="R171" s="29"/>
      <c r="S171" s="31"/>
      <c r="T171" s="29"/>
      <c r="U171" s="29"/>
      <c r="V171" s="29"/>
      <c r="W171" s="29"/>
      <c r="X171" s="29"/>
      <c r="Y171" s="29"/>
      <c r="Z171" s="29"/>
      <c r="AA171" s="29"/>
      <c r="AB171" s="29"/>
    </row>
    <row r="172" spans="1:28" ht="13.5" customHeight="1" x14ac:dyDescent="0.25">
      <c r="A172" s="28" t="s">
        <v>80</v>
      </c>
      <c r="B172" s="29"/>
      <c r="C172" s="29"/>
      <c r="D172" s="29"/>
      <c r="E172" s="31"/>
      <c r="F172" s="29"/>
      <c r="G172" s="31"/>
      <c r="H172" s="29"/>
      <c r="I172" s="31"/>
      <c r="J172" s="29"/>
      <c r="K172" s="31"/>
      <c r="L172" s="29"/>
      <c r="M172" s="31"/>
      <c r="N172" s="29"/>
      <c r="O172" s="31"/>
      <c r="P172" s="29"/>
      <c r="Q172" s="31"/>
      <c r="R172" s="29"/>
      <c r="S172" s="31"/>
      <c r="T172" s="29"/>
      <c r="U172" s="29"/>
      <c r="V172" s="29"/>
      <c r="W172" s="29"/>
      <c r="X172" s="29"/>
      <c r="Y172" s="29"/>
      <c r="Z172" s="29"/>
      <c r="AA172" s="29"/>
      <c r="AB172" s="29"/>
    </row>
    <row r="173" spans="1:28" ht="13.5" customHeight="1" x14ac:dyDescent="0.25">
      <c r="A173" s="29"/>
      <c r="B173" s="29"/>
      <c r="C173" s="29"/>
      <c r="D173" s="29"/>
      <c r="E173" s="31"/>
      <c r="F173" s="29"/>
      <c r="G173" s="31"/>
      <c r="H173" s="29"/>
      <c r="I173" s="31"/>
      <c r="J173" s="29"/>
      <c r="K173" s="31"/>
      <c r="L173" s="29"/>
      <c r="M173" s="31"/>
      <c r="N173" s="29"/>
      <c r="O173" s="31"/>
      <c r="P173" s="29"/>
      <c r="Q173" s="31"/>
      <c r="R173" s="29"/>
      <c r="S173" s="31"/>
      <c r="T173" s="29"/>
      <c r="U173" s="29"/>
      <c r="V173" s="29"/>
      <c r="W173" s="29"/>
      <c r="X173" s="29"/>
      <c r="Y173" s="29"/>
      <c r="Z173" s="29"/>
      <c r="AA173" s="29"/>
      <c r="AB173" s="29"/>
    </row>
    <row r="174" spans="1:28" ht="13.5" customHeight="1" x14ac:dyDescent="0.25">
      <c r="A174" s="29"/>
      <c r="B174" s="29" t="s">
        <v>289</v>
      </c>
      <c r="C174" s="29"/>
      <c r="D174" s="247"/>
      <c r="E174" s="31"/>
      <c r="F174" s="247"/>
      <c r="G174" s="31"/>
      <c r="H174" s="247"/>
      <c r="I174" s="31"/>
      <c r="J174" s="247"/>
      <c r="K174" s="31"/>
      <c r="L174" s="247"/>
      <c r="M174" s="31"/>
      <c r="N174" s="247"/>
      <c r="O174" s="31"/>
      <c r="P174" s="247"/>
      <c r="Q174" s="31"/>
      <c r="R174" s="247"/>
      <c r="S174" s="31"/>
      <c r="T174" s="247"/>
      <c r="U174" s="29"/>
      <c r="V174" s="106">
        <f t="shared" ref="V174:V181" si="5">D174-SUM(F174:U174)</f>
        <v>0</v>
      </c>
      <c r="W174" s="29"/>
      <c r="X174" s="29"/>
      <c r="Y174" s="29"/>
      <c r="Z174" s="29"/>
      <c r="AA174" s="29"/>
      <c r="AB174" s="29"/>
    </row>
    <row r="175" spans="1:28" ht="13.5" customHeight="1" x14ac:dyDescent="0.25">
      <c r="A175" s="29"/>
      <c r="B175" s="29" t="s">
        <v>290</v>
      </c>
      <c r="C175" s="29"/>
      <c r="D175" s="247"/>
      <c r="E175" s="31"/>
      <c r="F175" s="247"/>
      <c r="G175" s="31"/>
      <c r="H175" s="247"/>
      <c r="I175" s="31"/>
      <c r="J175" s="247"/>
      <c r="K175" s="31"/>
      <c r="L175" s="247"/>
      <c r="M175" s="31"/>
      <c r="N175" s="247"/>
      <c r="O175" s="31"/>
      <c r="P175" s="247"/>
      <c r="Q175" s="31"/>
      <c r="R175" s="247"/>
      <c r="S175" s="31"/>
      <c r="T175" s="247"/>
      <c r="U175" s="29"/>
      <c r="V175" s="106">
        <f t="shared" si="5"/>
        <v>0</v>
      </c>
      <c r="W175" s="29"/>
      <c r="X175" s="29"/>
      <c r="Y175" s="29"/>
      <c r="Z175" s="29"/>
      <c r="AA175" s="29"/>
      <c r="AB175" s="29"/>
    </row>
    <row r="176" spans="1:28" ht="13.5" customHeight="1" x14ac:dyDescent="0.25">
      <c r="A176" s="29"/>
      <c r="B176" s="29" t="s">
        <v>384</v>
      </c>
      <c r="C176" s="29"/>
      <c r="D176" s="247"/>
      <c r="E176" s="31"/>
      <c r="F176" s="247"/>
      <c r="G176" s="31"/>
      <c r="H176" s="247"/>
      <c r="I176" s="31"/>
      <c r="J176" s="386">
        <f>'Exh E-2 2009_indirect_cost_pool'!N52</f>
        <v>0</v>
      </c>
      <c r="K176" s="31"/>
      <c r="L176" s="247"/>
      <c r="M176" s="31"/>
      <c r="N176" s="247"/>
      <c r="O176" s="31"/>
      <c r="P176" s="247"/>
      <c r="Q176" s="31"/>
      <c r="R176" s="247"/>
      <c r="S176" s="31"/>
      <c r="T176" s="247"/>
      <c r="U176" s="29"/>
      <c r="V176" s="106">
        <f t="shared" si="5"/>
        <v>0</v>
      </c>
      <c r="W176" s="29"/>
      <c r="X176" s="29"/>
      <c r="Y176" s="29"/>
      <c r="Z176" s="29"/>
      <c r="AA176" s="29"/>
      <c r="AB176" s="29"/>
    </row>
    <row r="177" spans="1:28" ht="13.5" customHeight="1" x14ac:dyDescent="0.25">
      <c r="A177" s="29"/>
      <c r="B177" s="29" t="s">
        <v>344</v>
      </c>
      <c r="C177" s="29"/>
      <c r="D177" s="247"/>
      <c r="E177" s="31"/>
      <c r="F177" s="247"/>
      <c r="G177" s="31"/>
      <c r="H177" s="247"/>
      <c r="I177" s="31"/>
      <c r="J177" s="247"/>
      <c r="K177" s="31"/>
      <c r="L177" s="247"/>
      <c r="M177" s="31"/>
      <c r="N177" s="247"/>
      <c r="O177" s="31"/>
      <c r="P177" s="247"/>
      <c r="Q177" s="31"/>
      <c r="R177" s="247"/>
      <c r="S177" s="31"/>
      <c r="T177" s="247"/>
      <c r="U177" s="29"/>
      <c r="V177" s="106">
        <f t="shared" si="5"/>
        <v>0</v>
      </c>
      <c r="W177" s="29"/>
      <c r="X177" s="29"/>
      <c r="Y177" s="29"/>
      <c r="Z177" s="29"/>
      <c r="AA177" s="29"/>
      <c r="AB177" s="29"/>
    </row>
    <row r="178" spans="1:28" ht="13.5" customHeight="1" x14ac:dyDescent="0.25">
      <c r="A178" s="29"/>
      <c r="B178" s="29" t="s">
        <v>383</v>
      </c>
      <c r="C178" s="29"/>
      <c r="D178" s="247"/>
      <c r="E178" s="31"/>
      <c r="F178" s="247"/>
      <c r="G178" s="31"/>
      <c r="H178" s="247"/>
      <c r="I178" s="31"/>
      <c r="J178" s="247"/>
      <c r="K178" s="31"/>
      <c r="L178" s="247"/>
      <c r="M178" s="31"/>
      <c r="N178" s="247"/>
      <c r="O178" s="31"/>
      <c r="P178" s="247"/>
      <c r="Q178" s="31"/>
      <c r="R178" s="247"/>
      <c r="S178" s="31"/>
      <c r="T178" s="247"/>
      <c r="U178" s="29"/>
      <c r="V178" s="106">
        <f t="shared" si="5"/>
        <v>0</v>
      </c>
      <c r="W178" s="29"/>
      <c r="X178" s="29"/>
      <c r="Y178" s="29"/>
      <c r="Z178" s="29"/>
      <c r="AA178" s="29"/>
      <c r="AB178" s="29"/>
    </row>
    <row r="179" spans="1:28" ht="13.5" customHeight="1" x14ac:dyDescent="0.25">
      <c r="A179" s="29"/>
      <c r="B179" s="29" t="s">
        <v>345</v>
      </c>
      <c r="C179" s="29"/>
      <c r="D179" s="247"/>
      <c r="E179" s="31"/>
      <c r="F179" s="247"/>
      <c r="G179" s="31"/>
      <c r="H179" s="247"/>
      <c r="I179" s="31"/>
      <c r="J179" s="247"/>
      <c r="K179" s="31"/>
      <c r="L179" s="247"/>
      <c r="M179" s="31"/>
      <c r="N179" s="247"/>
      <c r="O179" s="31"/>
      <c r="P179" s="247"/>
      <c r="Q179" s="31"/>
      <c r="R179" s="247"/>
      <c r="S179" s="31"/>
      <c r="T179" s="247"/>
      <c r="U179" s="29"/>
      <c r="V179" s="106">
        <f t="shared" si="5"/>
        <v>0</v>
      </c>
      <c r="W179" s="29"/>
      <c r="X179" s="29"/>
      <c r="Y179" s="29"/>
      <c r="Z179" s="29"/>
      <c r="AA179" s="29"/>
      <c r="AB179" s="29"/>
    </row>
    <row r="180" spans="1:28" ht="13.5" customHeight="1" x14ac:dyDescent="0.25">
      <c r="A180" s="29"/>
      <c r="B180" s="29" t="s">
        <v>315</v>
      </c>
      <c r="C180" s="29"/>
      <c r="D180" s="247"/>
      <c r="E180" s="31"/>
      <c r="F180" s="247"/>
      <c r="G180" s="31"/>
      <c r="H180" s="247"/>
      <c r="I180" s="31"/>
      <c r="J180" s="247"/>
      <c r="K180" s="31"/>
      <c r="L180" s="247"/>
      <c r="M180" s="31"/>
      <c r="N180" s="247"/>
      <c r="O180" s="31"/>
      <c r="P180" s="247"/>
      <c r="Q180" s="31"/>
      <c r="R180" s="247"/>
      <c r="S180" s="31"/>
      <c r="T180" s="247"/>
      <c r="U180" s="29"/>
      <c r="V180" s="106">
        <f t="shared" si="5"/>
        <v>0</v>
      </c>
      <c r="W180" s="29"/>
      <c r="X180" s="29"/>
      <c r="Y180" s="29"/>
      <c r="Z180" s="29"/>
      <c r="AA180" s="29"/>
      <c r="AB180" s="29"/>
    </row>
    <row r="181" spans="1:28" ht="13.5" customHeight="1" x14ac:dyDescent="0.25">
      <c r="A181" s="29"/>
      <c r="B181" s="29" t="s">
        <v>291</v>
      </c>
      <c r="C181" s="29"/>
      <c r="D181" s="247"/>
      <c r="E181" s="31"/>
      <c r="F181" s="247"/>
      <c r="G181" s="31"/>
      <c r="H181" s="247"/>
      <c r="I181" s="31"/>
      <c r="J181" s="247"/>
      <c r="K181" s="31"/>
      <c r="L181" s="247"/>
      <c r="M181" s="31"/>
      <c r="N181" s="247"/>
      <c r="O181" s="31"/>
      <c r="P181" s="247"/>
      <c r="Q181" s="31"/>
      <c r="R181" s="247"/>
      <c r="S181" s="31"/>
      <c r="T181" s="247"/>
      <c r="U181" s="29"/>
      <c r="V181" s="106">
        <f t="shared" si="5"/>
        <v>0</v>
      </c>
      <c r="W181" s="29"/>
      <c r="X181" s="29"/>
      <c r="Y181" s="29"/>
      <c r="Z181" s="29"/>
      <c r="AA181" s="29"/>
      <c r="AB181" s="29"/>
    </row>
    <row r="182" spans="1:28" ht="13.5" customHeight="1" x14ac:dyDescent="0.25">
      <c r="A182" s="29"/>
      <c r="B182" s="29"/>
      <c r="C182" s="29"/>
      <c r="D182" s="29"/>
      <c r="E182" s="31"/>
      <c r="F182" s="29"/>
      <c r="G182" s="31"/>
      <c r="H182" s="29"/>
      <c r="I182" s="31"/>
      <c r="J182" s="29"/>
      <c r="K182" s="31"/>
      <c r="L182" s="29"/>
      <c r="M182" s="31"/>
      <c r="N182" s="29"/>
      <c r="O182" s="31"/>
      <c r="P182" s="29"/>
      <c r="Q182" s="31"/>
      <c r="R182" s="29"/>
      <c r="S182" s="31"/>
      <c r="T182" s="29"/>
      <c r="U182" s="29"/>
      <c r="V182" s="29"/>
      <c r="W182" s="29"/>
      <c r="X182" s="29"/>
      <c r="Y182" s="29"/>
      <c r="Z182" s="29"/>
      <c r="AA182" s="29"/>
      <c r="AB182" s="29"/>
    </row>
    <row r="183" spans="1:28" ht="13.5" customHeight="1" x14ac:dyDescent="0.25">
      <c r="A183" s="29"/>
      <c r="B183" s="29" t="s">
        <v>83</v>
      </c>
      <c r="C183" s="29"/>
      <c r="D183" s="141">
        <f>SUM(D174:D182)</f>
        <v>0</v>
      </c>
      <c r="E183" s="31"/>
      <c r="F183" s="141">
        <f>SUM(F174:F182)</f>
        <v>0</v>
      </c>
      <c r="G183" s="31"/>
      <c r="H183" s="141">
        <f>SUM(H174:H182)</f>
        <v>0</v>
      </c>
      <c r="I183" s="31"/>
      <c r="J183" s="141">
        <f>SUM(J174:J182)</f>
        <v>0</v>
      </c>
      <c r="K183" s="31"/>
      <c r="L183" s="141">
        <f>SUM(L174:L182)</f>
        <v>0</v>
      </c>
      <c r="M183" s="31"/>
      <c r="N183" s="141">
        <f>SUM(N174:N182)</f>
        <v>0</v>
      </c>
      <c r="O183" s="31"/>
      <c r="P183" s="141">
        <f>SUM(P174:P182)</f>
        <v>0</v>
      </c>
      <c r="Q183" s="31"/>
      <c r="R183" s="141">
        <f>SUM(R174:R182)</f>
        <v>0</v>
      </c>
      <c r="S183" s="31"/>
      <c r="T183" s="141">
        <f>SUM(T174:T182)</f>
        <v>0</v>
      </c>
      <c r="U183" s="29"/>
      <c r="V183" s="141">
        <f>SUM(V174:V182)</f>
        <v>0</v>
      </c>
      <c r="W183" s="29"/>
      <c r="X183" s="29"/>
      <c r="Y183" s="29"/>
      <c r="Z183" s="29"/>
      <c r="AA183" s="29"/>
      <c r="AB183" s="29"/>
    </row>
    <row r="184" spans="1:28" ht="13.5" customHeight="1" x14ac:dyDescent="0.25">
      <c r="A184" s="29"/>
      <c r="B184" s="29"/>
      <c r="C184" s="29"/>
      <c r="D184" s="29"/>
      <c r="E184" s="31"/>
      <c r="F184" s="29"/>
      <c r="G184" s="31"/>
      <c r="H184" s="29"/>
      <c r="I184" s="31"/>
      <c r="J184" s="29"/>
      <c r="K184" s="31"/>
      <c r="L184" s="29"/>
      <c r="M184" s="31"/>
      <c r="N184" s="29"/>
      <c r="O184" s="31"/>
      <c r="P184" s="29"/>
      <c r="Q184" s="31"/>
      <c r="R184" s="29"/>
      <c r="S184" s="31"/>
      <c r="T184" s="29"/>
      <c r="U184" s="29"/>
      <c r="V184" s="29"/>
      <c r="W184" s="29"/>
      <c r="X184" s="29"/>
      <c r="Y184" s="29"/>
      <c r="Z184" s="29"/>
      <c r="AA184" s="29"/>
      <c r="AB184" s="29"/>
    </row>
    <row r="185" spans="1:28" ht="13.5" customHeight="1" thickBot="1" x14ac:dyDescent="0.3">
      <c r="A185" s="29" t="s">
        <v>84</v>
      </c>
      <c r="B185" s="29"/>
      <c r="C185" s="29"/>
      <c r="D185" s="108">
        <f>D161+D170+D183</f>
        <v>0</v>
      </c>
      <c r="E185" s="31"/>
      <c r="F185" s="108">
        <f>F161+F170+F183</f>
        <v>0</v>
      </c>
      <c r="G185" s="31"/>
      <c r="H185" s="108">
        <f>H161+H170+H183</f>
        <v>0</v>
      </c>
      <c r="I185" s="31"/>
      <c r="J185" s="108">
        <f>J161+J170+J183</f>
        <v>0</v>
      </c>
      <c r="K185" s="31"/>
      <c r="L185" s="108">
        <f>L161+L170+L183</f>
        <v>0</v>
      </c>
      <c r="M185" s="31"/>
      <c r="N185" s="108">
        <f>N161+N170+N183</f>
        <v>0</v>
      </c>
      <c r="O185" s="31"/>
      <c r="P185" s="108">
        <f>P161+P170+P183</f>
        <v>0</v>
      </c>
      <c r="Q185" s="31"/>
      <c r="R185" s="108">
        <f>R161+R170+R183</f>
        <v>0</v>
      </c>
      <c r="S185" s="31"/>
      <c r="T185" s="108">
        <f>T161+T170+T183</f>
        <v>0</v>
      </c>
      <c r="U185" s="107"/>
      <c r="V185" s="108">
        <f>V161+V170+V183</f>
        <v>0</v>
      </c>
      <c r="W185" s="29"/>
      <c r="X185" s="29"/>
      <c r="Y185" s="29"/>
      <c r="Z185" s="29"/>
      <c r="AA185" s="29"/>
      <c r="AB185" s="29"/>
    </row>
    <row r="186" spans="1:28" ht="13.5" customHeight="1" thickTop="1" x14ac:dyDescent="0.25">
      <c r="A186" s="29"/>
      <c r="B186" s="29"/>
      <c r="C186" s="29"/>
      <c r="D186" s="30"/>
      <c r="E186" s="31"/>
      <c r="F186" s="30"/>
      <c r="G186" s="31"/>
      <c r="H186" s="30"/>
      <c r="I186" s="31"/>
      <c r="J186" s="30" t="s">
        <v>180</v>
      </c>
      <c r="K186" s="31"/>
      <c r="L186" s="30"/>
      <c r="M186" s="31"/>
      <c r="N186" s="30"/>
      <c r="O186" s="31"/>
      <c r="P186" s="30"/>
      <c r="Q186" s="31"/>
      <c r="R186" s="30"/>
      <c r="S186" s="31"/>
      <c r="T186" s="30"/>
      <c r="U186" s="29"/>
      <c r="V186" s="30" t="s">
        <v>354</v>
      </c>
      <c r="W186" s="29"/>
      <c r="X186" s="29"/>
      <c r="Y186" s="29"/>
      <c r="Z186" s="29"/>
      <c r="AA186" s="29"/>
      <c r="AB186" s="29"/>
    </row>
    <row r="187" spans="1:28" ht="13.5" customHeight="1" x14ac:dyDescent="0.25">
      <c r="A187" s="29"/>
      <c r="B187" s="29"/>
      <c r="C187" s="29"/>
      <c r="D187" s="30"/>
      <c r="E187" s="31"/>
      <c r="F187" s="30"/>
      <c r="G187" s="31"/>
      <c r="H187" s="30"/>
      <c r="I187" s="31"/>
      <c r="J187" s="30"/>
      <c r="K187" s="31"/>
      <c r="L187" s="30"/>
      <c r="M187" s="31"/>
      <c r="N187" s="30"/>
      <c r="O187" s="31"/>
      <c r="P187" s="30"/>
      <c r="Q187" s="31"/>
      <c r="R187" s="30"/>
      <c r="S187" s="31"/>
      <c r="T187" s="30"/>
      <c r="U187" s="29"/>
      <c r="V187" s="107">
        <f>+D185-SUM(F185:T185)</f>
        <v>0</v>
      </c>
      <c r="W187" s="29"/>
      <c r="X187" s="29"/>
      <c r="Y187" s="29"/>
      <c r="Z187" s="29"/>
      <c r="AA187" s="29"/>
      <c r="AB187" s="29"/>
    </row>
    <row r="188" spans="1:28" ht="13.5" customHeight="1" x14ac:dyDescent="0.25">
      <c r="A188" s="29"/>
      <c r="B188" s="29"/>
      <c r="C188" s="29"/>
      <c r="D188" s="30"/>
      <c r="E188" s="31"/>
      <c r="F188" s="30"/>
      <c r="G188" s="31"/>
      <c r="H188" s="30"/>
      <c r="I188" s="31"/>
      <c r="J188" s="30"/>
      <c r="K188" s="31"/>
      <c r="L188" s="30"/>
      <c r="M188" s="31"/>
      <c r="N188" s="30"/>
      <c r="O188" s="31"/>
      <c r="P188" s="30"/>
      <c r="Q188" s="31"/>
      <c r="R188" s="30"/>
      <c r="S188" s="31"/>
      <c r="T188" s="30"/>
      <c r="U188" s="29"/>
      <c r="V188" s="29" t="s">
        <v>260</v>
      </c>
      <c r="W188" s="29"/>
      <c r="X188" s="29"/>
      <c r="Y188" s="29"/>
      <c r="Z188" s="29"/>
      <c r="AA188" s="29"/>
      <c r="AB188" s="29"/>
    </row>
    <row r="189" spans="1:28" s="29" customFormat="1" ht="13.5" customHeight="1" x14ac:dyDescent="0.25">
      <c r="A189" s="28" t="s">
        <v>86</v>
      </c>
      <c r="E189" s="31"/>
      <c r="G189" s="31"/>
      <c r="I189" s="31"/>
      <c r="J189" s="30"/>
      <c r="K189" s="31"/>
      <c r="M189" s="31"/>
      <c r="O189" s="31"/>
      <c r="P189" s="31"/>
      <c r="Q189" s="31"/>
      <c r="S189" s="31"/>
    </row>
    <row r="190" spans="1:28" s="29" customFormat="1" ht="15" customHeight="1" x14ac:dyDescent="0.25">
      <c r="B190" s="225"/>
      <c r="C190" s="228" t="s">
        <v>364</v>
      </c>
      <c r="D190" s="228"/>
      <c r="E190" s="228"/>
      <c r="F190" s="228"/>
      <c r="G190" s="228"/>
      <c r="H190" s="228"/>
      <c r="I190" s="228"/>
      <c r="J190" s="228"/>
      <c r="K190" s="228"/>
      <c r="L190" s="228"/>
      <c r="M190" s="228"/>
      <c r="N190" s="228"/>
      <c r="O190" s="228"/>
      <c r="P190" s="228"/>
      <c r="Q190" s="228"/>
      <c r="R190" s="228"/>
      <c r="S190" s="228"/>
      <c r="T190" s="228"/>
      <c r="U190" s="228"/>
      <c r="V190" s="228"/>
      <c r="W190" s="261"/>
      <c r="X190" s="261"/>
      <c r="Y190" s="215"/>
      <c r="Z190" s="226"/>
      <c r="AA190" s="216"/>
    </row>
    <row r="191" spans="1:28" s="29" customFormat="1" ht="13.5" customHeight="1" x14ac:dyDescent="0.25">
      <c r="A191" s="28"/>
      <c r="B191" s="225"/>
      <c r="C191" s="261"/>
      <c r="D191" s="227"/>
      <c r="E191" s="227"/>
      <c r="F191" s="227"/>
      <c r="G191" s="227"/>
      <c r="H191" s="227"/>
      <c r="I191" s="255"/>
      <c r="J191" s="227"/>
      <c r="K191" s="227"/>
      <c r="L191" s="227"/>
      <c r="M191" s="227"/>
      <c r="N191" s="227"/>
      <c r="O191" s="227"/>
      <c r="P191" s="227"/>
      <c r="Q191" s="227"/>
      <c r="R191" s="227"/>
      <c r="S191" s="227"/>
      <c r="T191" s="227"/>
      <c r="U191" s="227"/>
      <c r="V191" s="227"/>
      <c r="W191" s="227"/>
      <c r="X191" s="227"/>
      <c r="Y191" s="215"/>
      <c r="Z191" s="226"/>
      <c r="AA191" s="216"/>
    </row>
    <row r="192" spans="1:28" s="126" customFormat="1" ht="27" customHeight="1" x14ac:dyDescent="0.25">
      <c r="C192" s="126" t="s">
        <v>365</v>
      </c>
      <c r="D192" s="128"/>
      <c r="E192" s="128"/>
      <c r="F192" s="128"/>
      <c r="G192" s="128"/>
      <c r="H192" s="128"/>
      <c r="I192" s="128"/>
      <c r="J192" s="128"/>
      <c r="K192" s="128"/>
      <c r="L192" s="128"/>
      <c r="M192" s="128"/>
      <c r="N192" s="128"/>
      <c r="O192" s="128"/>
      <c r="P192" s="128"/>
      <c r="Q192" s="128"/>
      <c r="R192" s="128"/>
      <c r="S192" s="128"/>
      <c r="T192" s="128"/>
      <c r="U192" s="128"/>
      <c r="V192" s="128"/>
      <c r="W192" s="128"/>
      <c r="X192" s="138"/>
      <c r="Y192" s="138"/>
      <c r="Z192" s="138"/>
      <c r="AA192" s="138"/>
    </row>
    <row r="193" spans="1:30" s="29" customFormat="1" ht="13.5" customHeight="1" x14ac:dyDescent="0.25">
      <c r="C193" s="228"/>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83"/>
    </row>
    <row r="194" spans="1:30" s="126" customFormat="1" ht="31.5" customHeight="1" x14ac:dyDescent="0.25">
      <c r="C194" s="416" t="s">
        <v>426</v>
      </c>
      <c r="D194" s="128"/>
      <c r="E194" s="128"/>
      <c r="F194" s="128"/>
      <c r="G194" s="128"/>
      <c r="H194" s="128"/>
      <c r="I194" s="128"/>
      <c r="J194" s="128"/>
      <c r="K194" s="128"/>
      <c r="L194" s="128"/>
      <c r="M194" s="128"/>
      <c r="N194" s="128"/>
      <c r="O194" s="128"/>
      <c r="P194" s="128"/>
      <c r="Q194" s="128"/>
      <c r="R194" s="128"/>
      <c r="S194" s="128"/>
      <c r="T194" s="128"/>
      <c r="U194" s="128"/>
      <c r="V194" s="128"/>
      <c r="W194" s="224"/>
      <c r="X194" s="224"/>
      <c r="Y194" s="224"/>
      <c r="Z194" s="224"/>
      <c r="AA194" s="224"/>
      <c r="AB194" s="224"/>
      <c r="AC194" s="224"/>
      <c r="AD194" s="224"/>
    </row>
    <row r="195" spans="1:30" s="29" customFormat="1" ht="13.5" customHeight="1" x14ac:dyDescent="0.25">
      <c r="C195" s="229"/>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83"/>
    </row>
    <row r="196" spans="1:30" s="29" customFormat="1" ht="15.75" customHeight="1" x14ac:dyDescent="0.25">
      <c r="C196" s="228" t="s">
        <v>366</v>
      </c>
      <c r="D196" s="220"/>
      <c r="E196" s="220"/>
      <c r="F196" s="220"/>
      <c r="G196" s="220"/>
      <c r="H196" s="220"/>
      <c r="I196" s="220"/>
      <c r="J196" s="220"/>
      <c r="K196" s="220"/>
      <c r="L196" s="220"/>
      <c r="M196" s="220"/>
      <c r="N196" s="220"/>
      <c r="O196" s="220"/>
      <c r="P196" s="220"/>
      <c r="Q196" s="220"/>
      <c r="R196" s="220"/>
      <c r="S196" s="220"/>
      <c r="T196" s="220"/>
      <c r="U196" s="220"/>
      <c r="V196" s="220"/>
      <c r="W196" s="220"/>
      <c r="X196" s="220"/>
      <c r="Y196" s="220"/>
      <c r="Z196" s="220"/>
      <c r="AA196" s="83"/>
    </row>
    <row r="197" spans="1:30" s="29" customFormat="1" ht="13.5" customHeight="1" x14ac:dyDescent="0.25">
      <c r="C197" s="228"/>
      <c r="D197" s="220"/>
      <c r="E197" s="220"/>
      <c r="F197" s="220"/>
      <c r="G197" s="220"/>
      <c r="H197" s="220"/>
      <c r="I197" s="220"/>
      <c r="J197" s="220"/>
      <c r="K197" s="220"/>
      <c r="L197" s="220"/>
      <c r="M197" s="220"/>
      <c r="N197" s="220"/>
      <c r="O197" s="220"/>
      <c r="P197" s="220"/>
      <c r="Q197" s="220"/>
      <c r="R197" s="220"/>
      <c r="S197" s="220"/>
      <c r="T197" s="220"/>
      <c r="U197" s="220"/>
      <c r="V197" s="220"/>
      <c r="W197" s="220"/>
      <c r="X197" s="220"/>
      <c r="Y197" s="220"/>
      <c r="Z197" s="220"/>
      <c r="AA197" s="83"/>
    </row>
    <row r="198" spans="1:30" s="29" customFormat="1" ht="13.8" x14ac:dyDescent="0.25">
      <c r="C198" s="228" t="s">
        <v>389</v>
      </c>
      <c r="D198" s="220"/>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83"/>
    </row>
    <row r="199" spans="1:30" s="29" customFormat="1" ht="13.5" customHeight="1" x14ac:dyDescent="0.25">
      <c r="C199" s="2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83"/>
    </row>
    <row r="200" spans="1:30" ht="13.5" customHeight="1" x14ac:dyDescent="0.25">
      <c r="A200" s="29"/>
      <c r="B200" s="29"/>
      <c r="C200" s="282"/>
      <c r="D200" s="282"/>
      <c r="E200" s="282"/>
      <c r="F200" s="282"/>
      <c r="G200" s="282"/>
      <c r="H200" s="282"/>
      <c r="I200" s="222"/>
      <c r="J200" s="282"/>
      <c r="K200" s="282"/>
      <c r="L200" s="282"/>
      <c r="M200" s="282"/>
      <c r="N200" s="282"/>
      <c r="O200" s="282"/>
      <c r="P200" s="282"/>
      <c r="Q200" s="282"/>
      <c r="R200" s="282"/>
      <c r="S200" s="282"/>
      <c r="T200" s="282"/>
      <c r="U200" s="282"/>
      <c r="V200" s="282"/>
      <c r="W200" s="282"/>
      <c r="X200" s="282"/>
      <c r="Y200" s="282"/>
      <c r="Z200" s="282"/>
      <c r="AA200" s="216"/>
      <c r="AB200" s="29"/>
    </row>
    <row r="201" spans="1:30" ht="13.5" customHeight="1" x14ac:dyDescent="0.25">
      <c r="A201" s="29"/>
      <c r="B201" s="29"/>
      <c r="C201" s="414"/>
      <c r="D201" s="415"/>
      <c r="E201" s="415"/>
      <c r="F201" s="415"/>
      <c r="G201" s="415"/>
      <c r="H201" s="415"/>
      <c r="I201" s="415"/>
      <c r="J201" s="415"/>
      <c r="K201" s="415"/>
      <c r="L201" s="415"/>
      <c r="M201" s="415"/>
      <c r="N201" s="415"/>
      <c r="O201" s="415"/>
      <c r="P201" s="415"/>
      <c r="Q201" s="415"/>
      <c r="R201" s="415"/>
      <c r="S201" s="415"/>
      <c r="T201" s="415"/>
      <c r="U201" s="415"/>
      <c r="V201" s="415"/>
      <c r="W201" s="415"/>
      <c r="X201" s="415"/>
      <c r="Y201" s="415"/>
      <c r="Z201" s="415"/>
      <c r="AA201" s="415"/>
      <c r="AB201" s="415"/>
    </row>
    <row r="202" spans="1:30" ht="13.5" customHeight="1" x14ac:dyDescent="0.25">
      <c r="A202" s="29"/>
      <c r="B202" s="29"/>
      <c r="C202" s="282"/>
      <c r="D202" s="282"/>
      <c r="E202" s="282"/>
      <c r="F202" s="282"/>
      <c r="G202" s="282"/>
      <c r="H202" s="282"/>
      <c r="I202" s="222"/>
      <c r="J202" s="282"/>
      <c r="K202" s="282"/>
      <c r="L202" s="282"/>
      <c r="M202" s="282"/>
      <c r="N202" s="282"/>
      <c r="O202" s="282"/>
      <c r="P202" s="282"/>
      <c r="Q202" s="282"/>
      <c r="R202" s="282"/>
      <c r="S202" s="282"/>
      <c r="T202" s="282"/>
      <c r="U202" s="282"/>
      <c r="V202" s="282"/>
      <c r="W202" s="282"/>
      <c r="X202" s="282"/>
      <c r="Y202" s="282"/>
      <c r="Z202" s="282"/>
      <c r="AA202" s="216"/>
      <c r="AB202" s="29"/>
    </row>
    <row r="203" spans="1:30" ht="13.5" customHeight="1" x14ac:dyDescent="0.25">
      <c r="A203" s="29"/>
      <c r="B203" s="29"/>
      <c r="C203" s="228"/>
      <c r="D203" s="220"/>
      <c r="E203" s="220"/>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83"/>
      <c r="AB203" s="29"/>
    </row>
    <row r="204" spans="1:30" ht="13.5" customHeight="1" x14ac:dyDescent="0.25">
      <c r="A204" s="29"/>
      <c r="B204" s="29"/>
      <c r="C204" s="228"/>
      <c r="D204" s="220"/>
      <c r="E204" s="220"/>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83"/>
      <c r="AB204" s="29"/>
    </row>
    <row r="205" spans="1:30" ht="13.5" customHeight="1" x14ac:dyDescent="0.25">
      <c r="A205" s="29"/>
      <c r="B205" s="29"/>
      <c r="C205" s="228"/>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83"/>
      <c r="AB205" s="29"/>
    </row>
    <row r="206" spans="1:30" ht="13.8" x14ac:dyDescent="0.25">
      <c r="A206" s="29"/>
      <c r="B206" s="29"/>
      <c r="C206" s="29"/>
      <c r="D206" s="29"/>
      <c r="E206" s="31"/>
      <c r="F206" s="29"/>
      <c r="G206" s="31"/>
      <c r="H206" s="29"/>
      <c r="I206" s="31"/>
      <c r="J206" s="29"/>
      <c r="K206" s="31"/>
      <c r="L206" s="29"/>
      <c r="M206" s="31"/>
      <c r="N206" s="29"/>
      <c r="O206" s="31"/>
      <c r="P206" s="31"/>
      <c r="Q206" s="31"/>
      <c r="R206" s="29"/>
      <c r="S206" s="31"/>
      <c r="T206" s="29"/>
      <c r="U206" s="29"/>
      <c r="V206" s="29"/>
      <c r="W206" s="29"/>
      <c r="X206" s="29"/>
      <c r="Y206" s="29"/>
      <c r="Z206" s="29"/>
      <c r="AA206" s="29"/>
      <c r="AB206" s="29"/>
    </row>
    <row r="207" spans="1:30" ht="13.5" customHeight="1" x14ac:dyDescent="0.25">
      <c r="A207" s="29"/>
      <c r="B207" s="29"/>
      <c r="C207" s="29"/>
      <c r="D207" s="29"/>
      <c r="E207" s="31"/>
      <c r="F207" s="29"/>
      <c r="G207" s="31"/>
      <c r="H207" s="29"/>
      <c r="I207" s="31"/>
      <c r="J207" s="29"/>
      <c r="K207" s="31"/>
      <c r="L207" s="29"/>
      <c r="M207" s="31"/>
      <c r="N207" s="29"/>
      <c r="O207" s="31"/>
      <c r="P207" s="31"/>
      <c r="Q207" s="31"/>
      <c r="R207" s="29"/>
      <c r="S207" s="31"/>
      <c r="T207" s="29"/>
      <c r="U207" s="29"/>
      <c r="V207" s="29"/>
      <c r="W207" s="29"/>
      <c r="X207" s="29"/>
      <c r="Y207" s="29"/>
      <c r="Z207" s="29"/>
      <c r="AA207" s="29"/>
      <c r="AB207" s="29"/>
    </row>
    <row r="208" spans="1:30" ht="13.5" customHeight="1" x14ac:dyDescent="0.25">
      <c r="A208" s="29"/>
      <c r="B208" s="29"/>
      <c r="C208" s="29"/>
      <c r="D208" s="29"/>
      <c r="E208" s="31"/>
      <c r="F208" s="29"/>
      <c r="G208" s="31"/>
      <c r="H208" s="29"/>
      <c r="I208" s="31"/>
      <c r="J208" s="29"/>
      <c r="K208" s="31"/>
      <c r="L208" s="29"/>
      <c r="M208" s="31"/>
      <c r="N208" s="29"/>
      <c r="O208" s="31"/>
      <c r="P208" s="31"/>
      <c r="Q208" s="31"/>
      <c r="R208" s="29"/>
      <c r="S208" s="31"/>
      <c r="T208" s="29"/>
      <c r="U208" s="29"/>
      <c r="V208" s="29"/>
      <c r="W208" s="29"/>
      <c r="X208" s="29"/>
      <c r="Y208" s="29"/>
      <c r="Z208" s="29"/>
      <c r="AA208" s="29"/>
      <c r="AB208" s="29"/>
    </row>
    <row r="209" spans="1:28" ht="13.5" customHeight="1" x14ac:dyDescent="0.25">
      <c r="A209" s="29"/>
      <c r="B209" s="29"/>
      <c r="C209" s="29"/>
      <c r="D209" s="29"/>
      <c r="E209" s="31"/>
      <c r="F209" s="29"/>
      <c r="G209" s="31"/>
      <c r="H209" s="29"/>
      <c r="I209" s="31"/>
      <c r="J209" s="29"/>
      <c r="K209" s="31"/>
      <c r="L209" s="29"/>
      <c r="M209" s="31"/>
      <c r="N209" s="29"/>
      <c r="O209" s="31"/>
      <c r="P209" s="31"/>
      <c r="Q209" s="31"/>
      <c r="R209" s="29"/>
      <c r="S209" s="31"/>
      <c r="T209" s="29"/>
      <c r="U209" s="29"/>
      <c r="V209" s="29"/>
      <c r="W209" s="29"/>
      <c r="X209" s="29"/>
      <c r="Y209" s="29"/>
      <c r="Z209" s="29"/>
      <c r="AA209" s="29"/>
      <c r="AB209" s="29"/>
    </row>
    <row r="210" spans="1:28" ht="13.5" customHeight="1" x14ac:dyDescent="0.25">
      <c r="A210" s="29"/>
      <c r="B210" s="29"/>
      <c r="C210" s="29"/>
      <c r="D210" s="29"/>
      <c r="E210" s="31"/>
      <c r="F210" s="29"/>
      <c r="G210" s="31"/>
      <c r="H210" s="29"/>
      <c r="I210" s="31"/>
      <c r="J210" s="29"/>
      <c r="K210" s="31"/>
      <c r="L210" s="29"/>
      <c r="M210" s="31"/>
      <c r="N210" s="29"/>
      <c r="O210" s="31"/>
      <c r="P210" s="31"/>
      <c r="Q210" s="31"/>
      <c r="R210" s="29"/>
      <c r="S210" s="31"/>
      <c r="T210" s="29"/>
      <c r="U210" s="29"/>
      <c r="V210" s="29"/>
      <c r="W210" s="29"/>
      <c r="X210" s="29"/>
      <c r="Y210" s="29"/>
      <c r="Z210" s="29"/>
      <c r="AA210" s="29"/>
      <c r="AB210" s="29"/>
    </row>
    <row r="211" spans="1:28" ht="13.5" customHeight="1" x14ac:dyDescent="0.25">
      <c r="A211" s="29"/>
      <c r="B211" s="29"/>
      <c r="C211" s="29"/>
      <c r="D211" s="29"/>
      <c r="E211" s="31"/>
      <c r="F211" s="29"/>
      <c r="G211" s="31"/>
      <c r="H211" s="29"/>
      <c r="I211" s="31"/>
      <c r="J211" s="29"/>
      <c r="K211" s="31"/>
      <c r="L211" s="29"/>
      <c r="M211" s="31"/>
      <c r="N211" s="29"/>
      <c r="O211" s="31"/>
      <c r="P211" s="31"/>
      <c r="Q211" s="31"/>
      <c r="R211" s="29"/>
      <c r="S211" s="31"/>
      <c r="T211" s="29"/>
      <c r="U211" s="29"/>
      <c r="V211" s="29"/>
      <c r="W211" s="29"/>
      <c r="X211" s="29"/>
      <c r="Y211" s="29"/>
      <c r="Z211" s="29"/>
      <c r="AA211" s="29"/>
      <c r="AB211" s="29"/>
    </row>
    <row r="212" spans="1:28" ht="13.5" customHeight="1" x14ac:dyDescent="0.25">
      <c r="A212" s="29"/>
      <c r="B212" s="29"/>
      <c r="C212" s="29"/>
      <c r="D212" s="29"/>
      <c r="E212" s="31"/>
      <c r="F212" s="29"/>
      <c r="G212" s="31"/>
      <c r="H212" s="29"/>
      <c r="I212" s="31"/>
      <c r="J212" s="29"/>
      <c r="K212" s="31"/>
      <c r="L212" s="29"/>
      <c r="M212" s="31"/>
      <c r="N212" s="29"/>
      <c r="O212" s="31"/>
      <c r="P212" s="31"/>
      <c r="Q212" s="31"/>
      <c r="R212" s="29"/>
      <c r="S212" s="31"/>
      <c r="T212" s="29"/>
      <c r="U212" s="29"/>
      <c r="V212" s="29"/>
      <c r="W212" s="29"/>
      <c r="X212" s="29"/>
      <c r="Y212" s="29"/>
      <c r="Z212" s="29"/>
      <c r="AA212" s="29"/>
      <c r="AB212" s="29"/>
    </row>
    <row r="213" spans="1:28" ht="13.5" customHeight="1" x14ac:dyDescent="0.25">
      <c r="A213" s="29"/>
      <c r="B213" s="29"/>
      <c r="C213" s="29"/>
      <c r="D213" s="29"/>
      <c r="E213" s="31"/>
      <c r="F213" s="29"/>
      <c r="G213" s="31"/>
      <c r="H213" s="29"/>
      <c r="I213" s="31"/>
      <c r="J213" s="29"/>
      <c r="K213" s="31"/>
      <c r="L213" s="29"/>
      <c r="M213" s="31"/>
      <c r="N213" s="29"/>
      <c r="O213" s="31"/>
      <c r="P213" s="31"/>
      <c r="Q213" s="31"/>
      <c r="R213" s="29"/>
      <c r="S213" s="31"/>
      <c r="T213" s="29"/>
      <c r="U213" s="29"/>
      <c r="V213" s="29"/>
      <c r="W213" s="29"/>
      <c r="X213" s="29"/>
      <c r="Y213" s="29"/>
      <c r="Z213" s="29"/>
      <c r="AA213" s="29"/>
      <c r="AB213" s="29"/>
    </row>
    <row r="214" spans="1:28" ht="13.5" customHeight="1" x14ac:dyDescent="0.25">
      <c r="A214" s="29"/>
      <c r="B214" s="29"/>
      <c r="C214" s="29"/>
      <c r="D214" s="29"/>
      <c r="E214" s="31"/>
      <c r="F214" s="29"/>
      <c r="G214" s="31"/>
      <c r="H214" s="29"/>
      <c r="I214" s="31"/>
      <c r="J214" s="29"/>
      <c r="K214" s="31"/>
      <c r="L214" s="29"/>
      <c r="M214" s="31"/>
      <c r="N214" s="29"/>
      <c r="O214" s="31"/>
      <c r="P214" s="31"/>
      <c r="Q214" s="31"/>
      <c r="R214" s="29"/>
      <c r="S214" s="31"/>
      <c r="T214" s="29"/>
      <c r="U214" s="29"/>
      <c r="V214" s="29"/>
      <c r="W214" s="29"/>
      <c r="X214" s="29"/>
      <c r="Y214" s="29"/>
      <c r="Z214" s="29"/>
      <c r="AA214" s="29"/>
      <c r="AB214" s="29"/>
    </row>
    <row r="215" spans="1:28" ht="13.5" customHeight="1" x14ac:dyDescent="0.25">
      <c r="A215" s="29"/>
      <c r="B215" s="29"/>
      <c r="C215" s="29"/>
      <c r="D215" s="29"/>
      <c r="E215" s="31"/>
      <c r="F215" s="29"/>
      <c r="G215" s="31"/>
      <c r="H215" s="29"/>
      <c r="I215" s="31"/>
      <c r="J215" s="29"/>
      <c r="K215" s="31"/>
      <c r="L215" s="29"/>
      <c r="M215" s="31"/>
      <c r="N215" s="29"/>
      <c r="O215" s="31"/>
      <c r="P215" s="31"/>
      <c r="Q215" s="31"/>
      <c r="R215" s="29"/>
      <c r="S215" s="31"/>
      <c r="T215" s="29"/>
      <c r="U215" s="29"/>
      <c r="V215" s="29"/>
      <c r="W215" s="29"/>
      <c r="X215" s="29"/>
      <c r="Y215" s="29"/>
      <c r="Z215" s="29"/>
      <c r="AA215" s="29"/>
      <c r="AB215" s="29"/>
    </row>
    <row r="216" spans="1:28" ht="13.5" customHeight="1" x14ac:dyDescent="0.25">
      <c r="A216" s="29"/>
      <c r="B216" s="29"/>
      <c r="C216" s="29"/>
      <c r="D216" s="29"/>
      <c r="E216" s="31"/>
      <c r="F216" s="29"/>
      <c r="G216" s="31"/>
      <c r="H216" s="29"/>
      <c r="I216" s="31"/>
      <c r="J216" s="29"/>
      <c r="K216" s="31"/>
      <c r="L216" s="29"/>
      <c r="M216" s="31"/>
      <c r="N216" s="29"/>
      <c r="O216" s="31"/>
      <c r="P216" s="31"/>
      <c r="Q216" s="31"/>
      <c r="R216" s="29"/>
      <c r="S216" s="31"/>
      <c r="T216" s="29"/>
      <c r="U216" s="29"/>
      <c r="V216" s="29"/>
      <c r="W216" s="29"/>
      <c r="X216" s="29"/>
      <c r="Y216" s="29"/>
      <c r="Z216" s="29"/>
      <c r="AA216" s="29"/>
      <c r="AB216" s="29"/>
    </row>
    <row r="217" spans="1:28" ht="13.5" customHeight="1" x14ac:dyDescent="0.25">
      <c r="A217" s="29"/>
      <c r="B217" s="29"/>
      <c r="C217" s="29"/>
      <c r="D217" s="29"/>
      <c r="E217" s="31"/>
      <c r="F217" s="29"/>
      <c r="G217" s="31"/>
      <c r="H217" s="29"/>
      <c r="I217" s="31"/>
      <c r="J217" s="29"/>
      <c r="K217" s="31"/>
      <c r="L217" s="29"/>
      <c r="M217" s="31"/>
      <c r="N217" s="29"/>
      <c r="O217" s="31"/>
      <c r="P217" s="31"/>
      <c r="Q217" s="31"/>
      <c r="R217" s="29"/>
      <c r="S217" s="31"/>
      <c r="T217" s="29"/>
      <c r="U217" s="29"/>
      <c r="V217" s="29"/>
      <c r="W217" s="29"/>
      <c r="X217" s="29"/>
      <c r="Y217" s="29"/>
      <c r="Z217" s="29"/>
      <c r="AA217" s="29"/>
      <c r="AB217" s="29"/>
    </row>
    <row r="218" spans="1:28" ht="13.5" customHeight="1" x14ac:dyDescent="0.25">
      <c r="A218" s="29"/>
      <c r="B218" s="29"/>
      <c r="C218" s="29"/>
      <c r="D218" s="29"/>
      <c r="E218" s="31"/>
      <c r="F218" s="29"/>
      <c r="G218" s="31"/>
      <c r="H218" s="29"/>
      <c r="I218" s="31"/>
      <c r="J218" s="29"/>
      <c r="K218" s="31"/>
      <c r="L218" s="29"/>
      <c r="M218" s="31"/>
      <c r="N218" s="29"/>
      <c r="O218" s="31"/>
      <c r="P218" s="31"/>
      <c r="Q218" s="31"/>
      <c r="R218" s="29"/>
      <c r="S218" s="31"/>
      <c r="T218" s="29"/>
      <c r="U218" s="29"/>
      <c r="V218" s="29"/>
      <c r="W218" s="29"/>
      <c r="X218" s="29"/>
      <c r="Y218" s="29"/>
      <c r="Z218" s="29"/>
      <c r="AA218" s="29"/>
      <c r="AB218" s="29"/>
    </row>
    <row r="219" spans="1:28" ht="13.5" customHeight="1" x14ac:dyDescent="0.25">
      <c r="A219" s="29"/>
      <c r="B219" s="29"/>
      <c r="C219" s="29"/>
      <c r="D219" s="29"/>
      <c r="E219" s="31"/>
      <c r="F219" s="29"/>
      <c r="G219" s="31"/>
      <c r="H219" s="29"/>
      <c r="I219" s="31"/>
      <c r="J219" s="29"/>
      <c r="K219" s="31"/>
      <c r="L219" s="29"/>
      <c r="M219" s="31"/>
      <c r="N219" s="29"/>
      <c r="O219" s="31"/>
      <c r="P219" s="31"/>
      <c r="Q219" s="31"/>
      <c r="R219" s="29"/>
      <c r="S219" s="31"/>
      <c r="T219" s="29"/>
      <c r="U219" s="29"/>
      <c r="V219" s="29"/>
      <c r="W219" s="29"/>
      <c r="X219" s="29"/>
      <c r="Y219" s="29"/>
      <c r="Z219" s="29"/>
      <c r="AA219" s="29"/>
      <c r="AB219" s="29"/>
    </row>
    <row r="220" spans="1:28" ht="13.5" customHeight="1" x14ac:dyDescent="0.25">
      <c r="A220" s="29"/>
      <c r="B220" s="29"/>
      <c r="C220" s="29"/>
      <c r="D220" s="29"/>
      <c r="E220" s="31"/>
      <c r="F220" s="29"/>
      <c r="G220" s="31"/>
      <c r="H220" s="29"/>
      <c r="I220" s="31"/>
      <c r="J220" s="29"/>
      <c r="K220" s="31"/>
      <c r="L220" s="29"/>
      <c r="M220" s="31"/>
      <c r="N220" s="29"/>
      <c r="O220" s="31"/>
      <c r="P220" s="31"/>
      <c r="Q220" s="31"/>
      <c r="R220" s="29"/>
      <c r="S220" s="31"/>
      <c r="T220" s="29"/>
      <c r="U220" s="29"/>
      <c r="V220" s="29"/>
      <c r="W220" s="29"/>
      <c r="X220" s="29"/>
      <c r="Y220" s="29"/>
      <c r="Z220" s="29"/>
      <c r="AA220" s="29"/>
      <c r="AB220" s="29"/>
    </row>
    <row r="221" spans="1:28" ht="13.5" customHeight="1" x14ac:dyDescent="0.25">
      <c r="A221" s="29"/>
      <c r="B221" s="29"/>
      <c r="C221" s="29"/>
      <c r="D221" s="29"/>
      <c r="E221" s="31"/>
      <c r="F221" s="29"/>
      <c r="G221" s="31"/>
      <c r="H221" s="29"/>
      <c r="I221" s="31"/>
      <c r="J221" s="29"/>
      <c r="K221" s="31"/>
      <c r="L221" s="29"/>
      <c r="M221" s="31"/>
      <c r="N221" s="29"/>
      <c r="O221" s="31"/>
      <c r="P221" s="31"/>
      <c r="Q221" s="31"/>
      <c r="R221" s="29"/>
      <c r="S221" s="31"/>
      <c r="T221" s="29"/>
      <c r="U221" s="29"/>
      <c r="V221" s="29"/>
      <c r="W221" s="29"/>
      <c r="X221" s="29"/>
      <c r="Y221" s="29"/>
      <c r="Z221" s="29"/>
      <c r="AA221" s="29"/>
      <c r="AB221" s="29"/>
    </row>
    <row r="222" spans="1:28" ht="13.5" customHeight="1" x14ac:dyDescent="0.25">
      <c r="A222" s="29"/>
      <c r="B222" s="29"/>
      <c r="C222" s="29"/>
      <c r="D222" s="29"/>
      <c r="E222" s="31"/>
      <c r="F222" s="29"/>
      <c r="G222" s="31"/>
      <c r="H222" s="29"/>
      <c r="I222" s="31"/>
      <c r="J222" s="29"/>
      <c r="K222" s="31"/>
      <c r="L222" s="29"/>
      <c r="M222" s="31"/>
      <c r="N222" s="29"/>
      <c r="O222" s="31"/>
      <c r="P222" s="31"/>
      <c r="Q222" s="31"/>
      <c r="R222" s="29"/>
      <c r="S222" s="31"/>
      <c r="T222" s="29"/>
      <c r="U222" s="29"/>
      <c r="V222" s="29"/>
      <c r="W222" s="29"/>
      <c r="X222" s="29"/>
      <c r="Y222" s="29"/>
      <c r="Z222" s="29"/>
      <c r="AA222" s="29"/>
      <c r="AB222" s="29"/>
    </row>
    <row r="223" spans="1:28" ht="13.5" customHeight="1" x14ac:dyDescent="0.25">
      <c r="A223" s="29"/>
      <c r="B223" s="29"/>
      <c r="C223" s="29"/>
      <c r="D223" s="29"/>
      <c r="E223" s="31"/>
      <c r="F223" s="29"/>
      <c r="G223" s="31"/>
      <c r="H223" s="29"/>
      <c r="I223" s="31"/>
      <c r="J223" s="29"/>
      <c r="K223" s="31"/>
      <c r="L223" s="29"/>
      <c r="M223" s="31"/>
      <c r="N223" s="29"/>
      <c r="O223" s="31"/>
      <c r="P223" s="31"/>
      <c r="Q223" s="31"/>
      <c r="R223" s="29"/>
      <c r="S223" s="31"/>
      <c r="T223" s="29"/>
      <c r="U223" s="29"/>
      <c r="V223" s="29"/>
      <c r="W223" s="29"/>
      <c r="X223" s="29"/>
      <c r="Y223" s="29"/>
      <c r="Z223" s="29"/>
      <c r="AA223" s="29"/>
      <c r="AB223" s="29"/>
    </row>
    <row r="224" spans="1:28" ht="13.5" customHeight="1" x14ac:dyDescent="0.25">
      <c r="A224" s="29"/>
      <c r="B224" s="29"/>
      <c r="C224" s="29"/>
      <c r="D224" s="29"/>
      <c r="E224" s="31"/>
      <c r="F224" s="29"/>
      <c r="G224" s="31"/>
      <c r="H224" s="29"/>
      <c r="I224" s="31"/>
      <c r="J224" s="29"/>
      <c r="K224" s="31"/>
      <c r="L224" s="29"/>
      <c r="M224" s="31"/>
      <c r="N224" s="29"/>
      <c r="O224" s="31"/>
      <c r="P224" s="31"/>
      <c r="Q224" s="31"/>
      <c r="R224" s="29"/>
      <c r="S224" s="31"/>
      <c r="T224" s="29"/>
      <c r="U224" s="29"/>
      <c r="V224" s="29"/>
      <c r="W224" s="29"/>
      <c r="X224" s="29"/>
      <c r="Y224" s="29"/>
      <c r="Z224" s="29"/>
      <c r="AA224" s="29"/>
      <c r="AB224" s="29"/>
    </row>
    <row r="225" spans="1:28" ht="13.5" customHeight="1" x14ac:dyDescent="0.25">
      <c r="A225" s="29"/>
      <c r="B225" s="29"/>
      <c r="C225" s="29"/>
      <c r="D225" s="29"/>
      <c r="E225" s="31"/>
      <c r="F225" s="29"/>
      <c r="G225" s="31"/>
      <c r="H225" s="29"/>
      <c r="I225" s="31"/>
      <c r="J225" s="29"/>
      <c r="K225" s="31"/>
      <c r="L225" s="29"/>
      <c r="M225" s="31"/>
      <c r="N225" s="29"/>
      <c r="O225" s="31"/>
      <c r="P225" s="31"/>
      <c r="Q225" s="31"/>
      <c r="R225" s="29"/>
      <c r="S225" s="31"/>
      <c r="T225" s="29"/>
      <c r="U225" s="29"/>
      <c r="V225" s="29"/>
      <c r="W225" s="29"/>
      <c r="X225" s="29"/>
      <c r="Y225" s="29"/>
      <c r="Z225" s="29"/>
      <c r="AA225" s="29"/>
      <c r="AB225" s="29"/>
    </row>
    <row r="226" spans="1:28" ht="13.5" customHeight="1" x14ac:dyDescent="0.25">
      <c r="A226" s="29"/>
      <c r="B226" s="29"/>
      <c r="C226" s="29"/>
      <c r="D226" s="29"/>
      <c r="E226" s="31"/>
      <c r="F226" s="29"/>
      <c r="G226" s="31"/>
      <c r="H226" s="29"/>
      <c r="I226" s="31"/>
      <c r="J226" s="29"/>
      <c r="K226" s="31"/>
      <c r="L226" s="29"/>
      <c r="M226" s="31"/>
      <c r="N226" s="29"/>
      <c r="O226" s="31"/>
      <c r="P226" s="31"/>
      <c r="Q226" s="31"/>
      <c r="R226" s="29"/>
      <c r="S226" s="31"/>
      <c r="T226" s="29"/>
      <c r="U226" s="29"/>
      <c r="V226" s="29"/>
      <c r="W226" s="29"/>
      <c r="X226" s="29"/>
      <c r="Y226" s="29"/>
      <c r="Z226" s="29"/>
      <c r="AA226" s="29"/>
      <c r="AB226" s="29"/>
    </row>
    <row r="227" spans="1:28" ht="13.5" customHeight="1" x14ac:dyDescent="0.25">
      <c r="A227" s="29"/>
      <c r="B227" s="29"/>
      <c r="C227" s="29"/>
      <c r="D227" s="29"/>
      <c r="E227" s="31"/>
      <c r="F227" s="29"/>
      <c r="G227" s="31"/>
      <c r="H227" s="29"/>
      <c r="I227" s="31"/>
      <c r="J227" s="29"/>
      <c r="K227" s="31"/>
      <c r="L227" s="29"/>
      <c r="M227" s="31"/>
      <c r="N227" s="29"/>
      <c r="O227" s="31"/>
      <c r="P227" s="31"/>
      <c r="Q227" s="31"/>
      <c r="R227" s="29"/>
      <c r="S227" s="31"/>
      <c r="T227" s="29"/>
      <c r="U227" s="29"/>
      <c r="V227" s="29"/>
      <c r="W227" s="29"/>
      <c r="X227" s="29"/>
      <c r="Y227" s="29"/>
      <c r="Z227" s="29"/>
      <c r="AA227" s="29"/>
      <c r="AB227" s="29"/>
    </row>
    <row r="228" spans="1:28" ht="13.5" customHeight="1" x14ac:dyDescent="0.25">
      <c r="A228" s="29"/>
      <c r="B228" s="29"/>
      <c r="C228" s="29"/>
      <c r="D228" s="29"/>
      <c r="E228" s="31"/>
      <c r="F228" s="29"/>
      <c r="G228" s="31"/>
      <c r="H228" s="29"/>
      <c r="I228" s="31"/>
      <c r="J228" s="29"/>
      <c r="K228" s="31"/>
      <c r="L228" s="29"/>
      <c r="M228" s="31"/>
      <c r="N228" s="29"/>
      <c r="O228" s="31"/>
      <c r="P228" s="31"/>
      <c r="Q228" s="31"/>
      <c r="R228" s="29"/>
      <c r="S228" s="31"/>
      <c r="T228" s="29"/>
      <c r="U228" s="29"/>
      <c r="V228" s="29"/>
      <c r="W228" s="29"/>
      <c r="X228" s="29"/>
      <c r="Y228" s="29"/>
      <c r="Z228" s="29"/>
      <c r="AA228" s="29"/>
      <c r="AB228" s="29"/>
    </row>
    <row r="229" spans="1:28" ht="13.5" customHeight="1" x14ac:dyDescent="0.25">
      <c r="A229" s="29"/>
      <c r="B229" s="29"/>
      <c r="C229" s="29"/>
      <c r="D229" s="29"/>
      <c r="E229" s="31"/>
      <c r="F229" s="29"/>
      <c r="G229" s="31"/>
      <c r="H229" s="29"/>
      <c r="I229" s="31"/>
      <c r="J229" s="29"/>
      <c r="K229" s="31"/>
      <c r="L229" s="29"/>
      <c r="M229" s="31"/>
      <c r="N229" s="29"/>
      <c r="O229" s="31"/>
      <c r="P229" s="31"/>
      <c r="Q229" s="31"/>
      <c r="R229" s="29"/>
      <c r="S229" s="31"/>
      <c r="T229" s="29"/>
      <c r="U229" s="29"/>
      <c r="V229" s="29"/>
      <c r="W229" s="29"/>
      <c r="X229" s="29"/>
      <c r="Y229" s="29"/>
      <c r="Z229" s="29"/>
      <c r="AA229" s="29"/>
      <c r="AB229" s="29"/>
    </row>
    <row r="230" spans="1:28" ht="13.5" customHeight="1" x14ac:dyDescent="0.25">
      <c r="A230" s="29"/>
      <c r="B230" s="29"/>
      <c r="C230" s="29"/>
      <c r="D230" s="29"/>
      <c r="E230" s="31"/>
      <c r="F230" s="29"/>
      <c r="G230" s="31"/>
      <c r="H230" s="29"/>
      <c r="I230" s="31"/>
      <c r="J230" s="29"/>
      <c r="K230" s="31"/>
      <c r="L230" s="29"/>
      <c r="M230" s="31"/>
      <c r="N230" s="29"/>
      <c r="O230" s="31"/>
      <c r="P230" s="31"/>
      <c r="Q230" s="31"/>
      <c r="R230" s="29"/>
      <c r="S230" s="31"/>
      <c r="T230" s="29"/>
      <c r="U230" s="29"/>
      <c r="V230" s="29"/>
      <c r="W230" s="29"/>
      <c r="X230" s="29"/>
      <c r="Y230" s="29"/>
      <c r="Z230" s="29"/>
      <c r="AA230" s="29"/>
      <c r="AB230" s="29"/>
    </row>
    <row r="231" spans="1:28" ht="13.5" customHeight="1" x14ac:dyDescent="0.25">
      <c r="A231" s="29"/>
      <c r="B231" s="29"/>
      <c r="C231" s="29"/>
      <c r="D231" s="29"/>
      <c r="E231" s="31"/>
      <c r="F231" s="29"/>
      <c r="G231" s="31"/>
      <c r="H231" s="29"/>
      <c r="I231" s="31"/>
      <c r="J231" s="29"/>
      <c r="K231" s="31"/>
      <c r="L231" s="29"/>
      <c r="M231" s="31"/>
      <c r="N231" s="29"/>
      <c r="O231" s="31"/>
      <c r="P231" s="31"/>
      <c r="Q231" s="31"/>
      <c r="R231" s="29"/>
      <c r="S231" s="31"/>
      <c r="T231" s="29"/>
      <c r="U231" s="29"/>
      <c r="V231" s="29"/>
      <c r="W231" s="29"/>
      <c r="X231" s="29"/>
      <c r="Y231" s="29"/>
      <c r="Z231" s="29"/>
      <c r="AA231" s="29"/>
      <c r="AB231" s="29"/>
    </row>
    <row r="232" spans="1:28" ht="13.5" customHeight="1" x14ac:dyDescent="0.25">
      <c r="A232" s="29"/>
      <c r="B232" s="29"/>
      <c r="C232" s="29"/>
      <c r="D232" s="29"/>
      <c r="E232" s="31"/>
      <c r="F232" s="29"/>
      <c r="G232" s="31"/>
      <c r="H232" s="29"/>
      <c r="I232" s="31"/>
      <c r="J232" s="29"/>
      <c r="K232" s="31"/>
      <c r="L232" s="29"/>
      <c r="M232" s="31"/>
      <c r="N232" s="29"/>
      <c r="O232" s="31"/>
      <c r="P232" s="31"/>
      <c r="Q232" s="31"/>
      <c r="R232" s="29"/>
      <c r="S232" s="31"/>
      <c r="T232" s="29"/>
      <c r="U232" s="29"/>
      <c r="V232" s="29"/>
      <c r="W232" s="29"/>
      <c r="X232" s="29"/>
      <c r="Y232" s="29"/>
      <c r="Z232" s="29"/>
      <c r="AA232" s="29"/>
      <c r="AB232" s="29"/>
    </row>
    <row r="233" spans="1:28" ht="13.5" customHeight="1" x14ac:dyDescent="0.25">
      <c r="A233" s="29"/>
      <c r="B233" s="29"/>
      <c r="C233" s="29"/>
      <c r="D233" s="29"/>
      <c r="E233" s="31"/>
      <c r="F233" s="29"/>
      <c r="G233" s="31"/>
      <c r="H233" s="29"/>
      <c r="I233" s="31"/>
      <c r="J233" s="29"/>
      <c r="K233" s="31"/>
      <c r="L233" s="29"/>
      <c r="M233" s="31"/>
      <c r="N233" s="29"/>
      <c r="O233" s="31"/>
      <c r="P233" s="31"/>
      <c r="Q233" s="31"/>
      <c r="R233" s="29"/>
      <c r="S233" s="31"/>
      <c r="T233" s="29"/>
      <c r="U233" s="29"/>
      <c r="V233" s="29"/>
      <c r="W233" s="29"/>
      <c r="X233" s="29"/>
      <c r="Y233" s="29"/>
      <c r="Z233" s="29"/>
      <c r="AA233" s="29"/>
      <c r="AB233" s="29"/>
    </row>
    <row r="234" spans="1:28" ht="13.5" customHeight="1" x14ac:dyDescent="0.25">
      <c r="A234" s="29"/>
      <c r="B234" s="29"/>
      <c r="C234" s="29"/>
      <c r="D234" s="29"/>
      <c r="E234" s="31"/>
      <c r="F234" s="29"/>
      <c r="G234" s="31"/>
      <c r="H234" s="29"/>
      <c r="I234" s="31"/>
      <c r="J234" s="29"/>
      <c r="K234" s="31"/>
      <c r="L234" s="29"/>
      <c r="M234" s="31"/>
      <c r="N234" s="29"/>
      <c r="O234" s="31"/>
      <c r="P234" s="31"/>
      <c r="Q234" s="31"/>
      <c r="R234" s="29"/>
      <c r="S234" s="31"/>
      <c r="T234" s="29"/>
      <c r="U234" s="29"/>
      <c r="V234" s="29"/>
      <c r="W234" s="29"/>
      <c r="X234" s="29"/>
      <c r="Y234" s="29"/>
      <c r="Z234" s="29"/>
      <c r="AA234" s="29"/>
      <c r="AB234" s="29"/>
    </row>
    <row r="235" spans="1:28" ht="13.5" customHeight="1" x14ac:dyDescent="0.25">
      <c r="A235" s="29"/>
      <c r="B235" s="29"/>
      <c r="C235" s="29"/>
      <c r="D235" s="29"/>
      <c r="E235" s="31"/>
      <c r="F235" s="29"/>
      <c r="G235" s="31"/>
      <c r="H235" s="29"/>
      <c r="I235" s="31"/>
      <c r="J235" s="29"/>
      <c r="K235" s="31"/>
      <c r="L235" s="29"/>
      <c r="M235" s="31"/>
      <c r="N235" s="29"/>
      <c r="O235" s="31"/>
      <c r="P235" s="31"/>
      <c r="Q235" s="31"/>
      <c r="R235" s="29"/>
      <c r="S235" s="31"/>
      <c r="T235" s="29"/>
      <c r="U235" s="29"/>
      <c r="V235" s="29"/>
      <c r="W235" s="29"/>
      <c r="X235" s="29"/>
      <c r="Y235" s="29"/>
      <c r="Z235" s="29"/>
      <c r="AA235" s="29"/>
      <c r="AB235" s="29"/>
    </row>
    <row r="236" spans="1:28" ht="13.5" customHeight="1" x14ac:dyDescent="0.25">
      <c r="A236" s="29"/>
      <c r="B236" s="29"/>
      <c r="C236" s="29"/>
      <c r="D236" s="29"/>
      <c r="E236" s="31"/>
      <c r="F236" s="29"/>
      <c r="G236" s="31"/>
      <c r="H236" s="29"/>
      <c r="I236" s="31"/>
      <c r="J236" s="29"/>
      <c r="K236" s="31"/>
      <c r="L236" s="29"/>
      <c r="M236" s="31"/>
      <c r="N236" s="29"/>
      <c r="O236" s="31"/>
      <c r="P236" s="31"/>
      <c r="Q236" s="31"/>
      <c r="R236" s="29"/>
      <c r="S236" s="31"/>
      <c r="T236" s="29"/>
      <c r="U236" s="29"/>
      <c r="V236" s="29"/>
      <c r="W236" s="29"/>
      <c r="X236" s="29"/>
      <c r="Y236" s="29"/>
      <c r="Z236" s="29"/>
      <c r="AA236" s="29"/>
      <c r="AB236" s="29"/>
    </row>
  </sheetData>
  <sheetProtection formatCells="0" insertRows="0" deleteRows="0"/>
  <protectedRanges>
    <protectedRange sqref="D26:V26" name="Range1"/>
    <protectedRange sqref="D36:V36" name="Range2"/>
    <protectedRange sqref="D48:V48" name="Range3"/>
    <protectedRange sqref="D58:V58" name="Range4"/>
    <protectedRange sqref="D70:V70" name="Range5"/>
    <protectedRange sqref="D78:V78" name="Range6"/>
    <protectedRange sqref="D86:V86" name="Range7"/>
    <protectedRange sqref="D94:V94" name="Range8"/>
    <protectedRange sqref="D103:V103" name="Range9"/>
    <protectedRange sqref="D111:V111" name="Range10"/>
    <protectedRange sqref="D127:U127" name="Range11"/>
    <protectedRange sqref="V127 D135:V135" name="Range12"/>
    <protectedRange sqref="D143:V143" name="Range13"/>
    <protectedRange sqref="D151:V151" name="Range14"/>
    <protectedRange sqref="V160 U160:U161 T160 S160:S161 R160 O160:O161 N160 M160:M161 L160 K160:K161 J160 I160:I161 H160 G160:G161 F160 E160:E161 D160 Q160:Q161 D119:V119 P160" name="Range15"/>
    <protectedRange sqref="D159:V159" name="Range16"/>
    <protectedRange sqref="E161 G161 I161 K161 M161 O161 S161 U161 Q161" name="Range17"/>
    <protectedRange sqref="D170:V170" name="Range18"/>
    <protectedRange sqref="D183:D184 E183:E185 G183:G185 I183:I185 K183:K185 M183:M185 O183:O185 S183:S185 U183:U185 V183:V184 Q183:Q185 F183:F184 H183:H184 J183:J184 L183:L184 N183:N184 P183:P184 R183:R184 T183:T184" name="Range21"/>
    <protectedRange sqref="D161 F161 H161 J161 L161 N161 R161 T161 V161 P161" name="Range16_1"/>
    <protectedRange sqref="D185 F185 H185 J185 L185 N185 P185 R185 T185 V185" name="Range20_1"/>
  </protectedRanges>
  <customSheetViews>
    <customSheetView guid="{55322F06-EF2B-4EBF-91FC-6C830D0D22C9}" fitToPage="1" showRuler="0">
      <pane xSplit="3" ySplit="11" topLeftCell="D12" activePane="bottomRight" state="frozen"/>
      <selection pane="bottomRight" activeCell="D19" sqref="D19"/>
      <pageMargins left="0.5" right="0.5" top="1" bottom="1" header="0.5" footer="0.5"/>
      <pageSetup scale="88" fitToHeight="5" orientation="landscape" r:id="rId1"/>
      <headerFooter alignWithMargins="0">
        <oddFooter>&amp;LSchedule D&amp;C&amp;A&amp;RUpdated: &amp;D</oddFooter>
      </headerFooter>
    </customSheetView>
    <customSheetView guid="{EC77BDF0-E4AB-4C37-A286-B132C795CB0B}" fitToPage="1" showRuler="0">
      <pane xSplit="3" ySplit="11" topLeftCell="D12" activePane="bottomRight" state="frozen"/>
      <selection pane="bottomRight" activeCell="F28" sqref="F28"/>
      <pageMargins left="0.5" right="0.5" top="1" bottom="1" header="0.5" footer="0.5"/>
      <pageSetup scale="88" fitToHeight="5" orientation="landscape" r:id="rId2"/>
      <headerFooter alignWithMargins="0">
        <oddFooter>&amp;LSchedule D&amp;C&amp;A&amp;RUpdated: &amp;D</oddFooter>
      </headerFooter>
    </customSheetView>
    <customSheetView guid="{96FAF5F8-BD57-4EDE-AC8B-7E6854529246}" fitToPage="1" showRuler="0">
      <pane xSplit="3" ySplit="10" topLeftCell="D11" activePane="bottomRight" state="frozen"/>
      <selection pane="bottomRight" activeCell="L14" sqref="L14"/>
      <pageMargins left="0.5" right="0.5" top="1" bottom="1" header="0.5" footer="0.5"/>
      <pageSetup scale="87" fitToHeight="5" orientation="landscape" r:id="rId3"/>
      <headerFooter alignWithMargins="0">
        <oddFooter>&amp;LSchedule D&amp;C&amp;A&amp;RUpdated: &amp;D</oddFooter>
      </headerFooter>
    </customSheetView>
  </customSheetViews>
  <phoneticPr fontId="7" type="noConversion"/>
  <pageMargins left="0.25" right="0.25" top="0.5" bottom="0.5" header="0.25" footer="0.25"/>
  <pageSetup scale="57" fitToHeight="5" orientation="portrait" r:id="rId4"/>
  <headerFooter alignWithMargins="0">
    <oddFooter>&amp;LExhibit D&amp;C&amp;A&amp;RUpdated: &amp;D</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topLeftCell="A34" zoomScaleNormal="100" workbookViewId="0">
      <selection activeCell="D63" sqref="D63:Q63"/>
    </sheetView>
  </sheetViews>
  <sheetFormatPr defaultColWidth="9.109375" defaultRowHeight="13.2" x14ac:dyDescent="0.25"/>
  <cols>
    <col min="1" max="1" width="6" style="9" customWidth="1"/>
    <col min="2" max="2" width="5.88671875" style="9" customWidth="1"/>
    <col min="3" max="3" width="29.88671875" style="9" customWidth="1"/>
    <col min="4" max="4" width="12.6640625" style="9" customWidth="1"/>
    <col min="5" max="5" width="1.6640625" style="58" customWidth="1"/>
    <col min="6" max="6" width="12.6640625" style="16" customWidth="1"/>
    <col min="7" max="7" width="1.6640625" style="60" customWidth="1"/>
    <col min="8" max="8" width="12.6640625" style="16" customWidth="1"/>
    <col min="9" max="9" width="1.6640625" style="16" customWidth="1"/>
    <col min="10" max="10" width="12.6640625" style="16" customWidth="1"/>
    <col min="11" max="11" width="3" style="60" customWidth="1"/>
    <col min="12" max="12" width="12.6640625" style="16" customWidth="1"/>
    <col min="13" max="13" width="1.6640625" style="16" customWidth="1"/>
    <col min="14" max="14" width="12.6640625" style="9" customWidth="1"/>
    <col min="15" max="15" width="1.6640625" style="58" customWidth="1"/>
    <col min="16" max="16" width="12.6640625" style="11" customWidth="1"/>
    <col min="17" max="17" width="24.33203125" style="18" customWidth="1"/>
    <col min="18" max="16384" width="9.109375" style="9"/>
  </cols>
  <sheetData>
    <row r="1" spans="1:17" s="71" customFormat="1" ht="18" x14ac:dyDescent="0.35">
      <c r="A1" s="15" t="s">
        <v>202</v>
      </c>
      <c r="B1" s="263"/>
      <c r="C1" s="263"/>
      <c r="D1" s="263"/>
      <c r="E1" s="283"/>
      <c r="F1" s="290"/>
      <c r="G1" s="291"/>
      <c r="H1" s="290"/>
      <c r="I1" s="290"/>
      <c r="J1" s="290"/>
      <c r="K1" s="291"/>
      <c r="L1" s="290"/>
      <c r="M1" s="290"/>
      <c r="N1" s="263"/>
      <c r="O1" s="283"/>
      <c r="P1" s="292" t="s">
        <v>179</v>
      </c>
      <c r="Q1" s="166"/>
    </row>
    <row r="2" spans="1:17" s="71" customFormat="1" ht="18" x14ac:dyDescent="0.35">
      <c r="A2" s="15" t="s">
        <v>0</v>
      </c>
      <c r="B2" s="263"/>
      <c r="C2" s="263"/>
      <c r="D2" s="263"/>
      <c r="E2" s="283"/>
      <c r="F2" s="290"/>
      <c r="G2" s="291"/>
      <c r="H2" s="290"/>
      <c r="I2" s="290"/>
      <c r="J2" s="290"/>
      <c r="K2" s="291"/>
      <c r="L2" s="290"/>
      <c r="M2" s="290"/>
      <c r="N2" s="263"/>
      <c r="O2" s="283"/>
      <c r="P2" s="293"/>
      <c r="Q2" s="166"/>
    </row>
    <row r="3" spans="1:17" s="71" customFormat="1" ht="18" x14ac:dyDescent="0.35">
      <c r="A3" s="67"/>
      <c r="B3" s="263"/>
      <c r="C3" s="263"/>
      <c r="D3" s="263"/>
      <c r="E3" s="283"/>
      <c r="F3" s="290"/>
      <c r="G3" s="291"/>
      <c r="H3" s="290"/>
      <c r="I3" s="290"/>
      <c r="J3" s="290"/>
      <c r="K3" s="291"/>
      <c r="L3" s="290"/>
      <c r="M3" s="290"/>
      <c r="N3" s="263"/>
      <c r="O3" s="283"/>
      <c r="P3" s="293"/>
      <c r="Q3" s="166"/>
    </row>
    <row r="4" spans="1:17" s="71" customFormat="1" ht="18" x14ac:dyDescent="0.35">
      <c r="A4" s="285" t="str">
        <f>+D7</f>
        <v>FY 2007</v>
      </c>
      <c r="B4" s="285"/>
      <c r="C4" s="15" t="s">
        <v>210</v>
      </c>
      <c r="D4" s="263"/>
      <c r="E4" s="283"/>
      <c r="F4" s="290"/>
      <c r="G4" s="291"/>
      <c r="H4" s="290"/>
      <c r="I4" s="290"/>
      <c r="J4" s="290"/>
      <c r="K4" s="291"/>
      <c r="L4" s="290"/>
      <c r="M4" s="290"/>
      <c r="N4" s="263"/>
      <c r="O4" s="283"/>
      <c r="P4" s="293"/>
      <c r="Q4" s="166"/>
    </row>
    <row r="5" spans="1:17" s="71" customFormat="1" ht="15.6" x14ac:dyDescent="0.3">
      <c r="E5" s="160"/>
      <c r="F5" s="196"/>
      <c r="G5" s="197"/>
      <c r="H5" s="196"/>
      <c r="I5" s="196"/>
      <c r="J5" s="196"/>
      <c r="K5" s="197"/>
      <c r="L5" s="183"/>
      <c r="M5" s="183"/>
      <c r="O5" s="160"/>
      <c r="P5" s="195"/>
      <c r="Q5" s="166"/>
    </row>
    <row r="6" spans="1:17" s="157" customFormat="1" ht="15.6" x14ac:dyDescent="0.3">
      <c r="D6" s="174" t="s">
        <v>5</v>
      </c>
      <c r="E6" s="192"/>
      <c r="F6" s="198"/>
      <c r="G6" s="199"/>
      <c r="H6" s="198"/>
      <c r="I6" s="198"/>
      <c r="J6" s="198"/>
      <c r="K6" s="199"/>
      <c r="L6" s="174"/>
      <c r="M6" s="174"/>
      <c r="N6" s="174" t="s">
        <v>5</v>
      </c>
      <c r="O6" s="192"/>
      <c r="P6" s="200"/>
      <c r="Q6" s="174"/>
    </row>
    <row r="7" spans="1:17" s="157" customFormat="1" ht="15.6" x14ac:dyDescent="0.3">
      <c r="D7" s="174" t="str">
        <f>'Exh C 2007_direct_cost_base'!E9</f>
        <v>FY 2007</v>
      </c>
      <c r="E7" s="192"/>
      <c r="F7" s="174"/>
      <c r="G7" s="192"/>
      <c r="H7" s="174" t="s">
        <v>37</v>
      </c>
      <c r="I7" s="174"/>
      <c r="J7" s="201" t="s">
        <v>298</v>
      </c>
      <c r="K7" s="192"/>
      <c r="L7" s="174" t="s">
        <v>191</v>
      </c>
      <c r="M7" s="174"/>
      <c r="N7" s="174" t="str">
        <f>+D7</f>
        <v>FY 2007</v>
      </c>
      <c r="O7" s="192"/>
      <c r="P7" s="200" t="s">
        <v>131</v>
      </c>
      <c r="Q7" s="174"/>
    </row>
    <row r="8" spans="1:17" s="157" customFormat="1" ht="15.6" x14ac:dyDescent="0.3">
      <c r="D8" s="167" t="s">
        <v>35</v>
      </c>
      <c r="E8" s="173"/>
      <c r="F8" s="174"/>
      <c r="G8" s="192"/>
      <c r="H8" s="174" t="s">
        <v>43</v>
      </c>
      <c r="I8" s="174"/>
      <c r="J8" s="201" t="s">
        <v>299</v>
      </c>
      <c r="K8" s="192"/>
      <c r="L8" s="174" t="s">
        <v>142</v>
      </c>
      <c r="M8" s="174"/>
      <c r="N8" s="174" t="s">
        <v>4</v>
      </c>
      <c r="O8" s="192"/>
      <c r="P8" s="200" t="s">
        <v>132</v>
      </c>
      <c r="Q8" s="174"/>
    </row>
    <row r="9" spans="1:17" s="157" customFormat="1" ht="16.2" thickBot="1" x14ac:dyDescent="0.35">
      <c r="A9" s="176" t="s">
        <v>88</v>
      </c>
      <c r="B9" s="176"/>
      <c r="C9" s="176"/>
      <c r="D9" s="177" t="s">
        <v>140</v>
      </c>
      <c r="E9" s="178"/>
      <c r="F9" s="177" t="s">
        <v>42</v>
      </c>
      <c r="G9" s="178"/>
      <c r="H9" s="177" t="s">
        <v>4</v>
      </c>
      <c r="I9" s="177"/>
      <c r="J9" s="202" t="s">
        <v>300</v>
      </c>
      <c r="K9" s="178"/>
      <c r="L9" s="177" t="s">
        <v>261</v>
      </c>
      <c r="M9" s="177"/>
      <c r="N9" s="177" t="s">
        <v>124</v>
      </c>
      <c r="O9" s="178"/>
      <c r="P9" s="203" t="s">
        <v>162</v>
      </c>
      <c r="Q9" s="177" t="s">
        <v>89</v>
      </c>
    </row>
    <row r="10" spans="1:17" x14ac:dyDescent="0.25">
      <c r="M10" s="60"/>
    </row>
    <row r="11" spans="1:17" ht="13.8" x14ac:dyDescent="0.25">
      <c r="A11" s="294" t="s">
        <v>394</v>
      </c>
      <c r="B11" s="29"/>
      <c r="C11" s="29"/>
      <c r="D11" s="29"/>
      <c r="E11" s="31"/>
      <c r="F11" s="107"/>
      <c r="G11" s="111"/>
      <c r="H11" s="107"/>
      <c r="I11" s="107"/>
      <c r="J11" s="107"/>
      <c r="K11" s="111"/>
      <c r="L11" s="107"/>
      <c r="M11" s="111"/>
      <c r="N11" s="29"/>
      <c r="O11" s="31"/>
      <c r="P11" s="112"/>
      <c r="Q11" s="30"/>
    </row>
    <row r="12" spans="1:17" ht="13.8" x14ac:dyDescent="0.25">
      <c r="A12" s="29"/>
      <c r="B12" s="29" t="s">
        <v>90</v>
      </c>
      <c r="C12" s="29"/>
      <c r="D12" s="148"/>
      <c r="E12" s="147"/>
      <c r="F12" s="148"/>
      <c r="G12" s="209"/>
      <c r="H12" s="148"/>
      <c r="I12" s="209"/>
      <c r="J12" s="148"/>
      <c r="K12" s="209"/>
      <c r="L12" s="148"/>
      <c r="M12" s="111"/>
      <c r="N12" s="116">
        <f t="shared" ref="N12:N22" si="0">D12-SUM(F12:L12)</f>
        <v>0</v>
      </c>
      <c r="O12" s="31"/>
      <c r="P12" s="117" t="e">
        <f t="shared" ref="P12:P22" si="1">ROUND(N12/D12,2)</f>
        <v>#DIV/0!</v>
      </c>
      <c r="Q12" s="30" t="s">
        <v>306</v>
      </c>
    </row>
    <row r="13" spans="1:17" ht="13.8" x14ac:dyDescent="0.25">
      <c r="A13" s="29"/>
      <c r="B13" s="29" t="s">
        <v>91</v>
      </c>
      <c r="C13" s="29"/>
      <c r="D13" s="148"/>
      <c r="E13" s="147"/>
      <c r="F13" s="148"/>
      <c r="G13" s="209"/>
      <c r="H13" s="148"/>
      <c r="I13" s="209"/>
      <c r="J13" s="148"/>
      <c r="K13" s="209"/>
      <c r="L13" s="148"/>
      <c r="M13" s="111"/>
      <c r="N13" s="116">
        <f t="shared" si="0"/>
        <v>0</v>
      </c>
      <c r="O13" s="31"/>
      <c r="P13" s="117" t="e">
        <f t="shared" si="1"/>
        <v>#DIV/0!</v>
      </c>
      <c r="Q13" s="30" t="s">
        <v>307</v>
      </c>
    </row>
    <row r="14" spans="1:17" ht="13.8" x14ac:dyDescent="0.25">
      <c r="A14" s="29"/>
      <c r="B14" s="29" t="s">
        <v>92</v>
      </c>
      <c r="C14" s="29"/>
      <c r="D14" s="148"/>
      <c r="E14" s="147"/>
      <c r="F14" s="148"/>
      <c r="G14" s="209"/>
      <c r="H14" s="148"/>
      <c r="I14" s="209"/>
      <c r="J14" s="148"/>
      <c r="K14" s="209"/>
      <c r="L14" s="148"/>
      <c r="M14" s="111"/>
      <c r="N14" s="116">
        <f t="shared" si="0"/>
        <v>0</v>
      </c>
      <c r="O14" s="31"/>
      <c r="P14" s="117" t="e">
        <f t="shared" si="1"/>
        <v>#DIV/0!</v>
      </c>
      <c r="Q14" s="30" t="s">
        <v>158</v>
      </c>
    </row>
    <row r="15" spans="1:17" ht="13.8" x14ac:dyDescent="0.25">
      <c r="A15" s="29"/>
      <c r="B15" s="29" t="s">
        <v>93</v>
      </c>
      <c r="C15" s="29"/>
      <c r="D15" s="148"/>
      <c r="E15" s="147"/>
      <c r="F15" s="148"/>
      <c r="G15" s="209"/>
      <c r="H15" s="148"/>
      <c r="I15" s="209"/>
      <c r="J15" s="148"/>
      <c r="K15" s="209"/>
      <c r="L15" s="148"/>
      <c r="M15" s="111"/>
      <c r="N15" s="116">
        <f t="shared" si="0"/>
        <v>0</v>
      </c>
      <c r="O15" s="31"/>
      <c r="P15" s="117" t="e">
        <f t="shared" si="1"/>
        <v>#DIV/0!</v>
      </c>
      <c r="Q15" s="30" t="s">
        <v>187</v>
      </c>
    </row>
    <row r="16" spans="1:17" ht="13.8" x14ac:dyDescent="0.25">
      <c r="A16" s="29"/>
      <c r="B16" s="29" t="s">
        <v>139</v>
      </c>
      <c r="C16" s="29"/>
      <c r="D16" s="148"/>
      <c r="E16" s="147"/>
      <c r="F16" s="148"/>
      <c r="G16" s="209"/>
      <c r="H16" s="148"/>
      <c r="I16" s="209"/>
      <c r="J16" s="148"/>
      <c r="K16" s="209"/>
      <c r="L16" s="148"/>
      <c r="M16" s="111"/>
      <c r="N16" s="116">
        <f t="shared" si="0"/>
        <v>0</v>
      </c>
      <c r="O16" s="31"/>
      <c r="P16" s="117" t="e">
        <f t="shared" si="1"/>
        <v>#DIV/0!</v>
      </c>
      <c r="Q16" s="30" t="s">
        <v>252</v>
      </c>
    </row>
    <row r="17" spans="1:17" ht="13.8" x14ac:dyDescent="0.25">
      <c r="A17" s="29"/>
      <c r="B17" s="29" t="s">
        <v>161</v>
      </c>
      <c r="C17" s="29"/>
      <c r="D17" s="148"/>
      <c r="E17" s="147"/>
      <c r="F17" s="148"/>
      <c r="G17" s="209"/>
      <c r="H17" s="148"/>
      <c r="I17" s="209"/>
      <c r="J17" s="148"/>
      <c r="K17" s="209"/>
      <c r="L17" s="148"/>
      <c r="M17" s="111"/>
      <c r="N17" s="116">
        <f t="shared" si="0"/>
        <v>0</v>
      </c>
      <c r="O17" s="31"/>
      <c r="P17" s="117" t="e">
        <f t="shared" si="1"/>
        <v>#DIV/0!</v>
      </c>
      <c r="Q17" s="30" t="s">
        <v>391</v>
      </c>
    </row>
    <row r="18" spans="1:17" ht="13.8" x14ac:dyDescent="0.25">
      <c r="A18" s="29"/>
      <c r="B18" s="29" t="s">
        <v>94</v>
      </c>
      <c r="C18" s="29"/>
      <c r="D18" s="148"/>
      <c r="E18" s="147"/>
      <c r="F18" s="148"/>
      <c r="G18" s="209"/>
      <c r="H18" s="148"/>
      <c r="I18" s="209"/>
      <c r="J18" s="148"/>
      <c r="K18" s="209"/>
      <c r="L18" s="148"/>
      <c r="M18" s="111"/>
      <c r="N18" s="116">
        <f t="shared" si="0"/>
        <v>0</v>
      </c>
      <c r="O18" s="31"/>
      <c r="P18" s="117" t="e">
        <f t="shared" si="1"/>
        <v>#DIV/0!</v>
      </c>
      <c r="Q18" s="30" t="s">
        <v>391</v>
      </c>
    </row>
    <row r="19" spans="1:17" ht="13.8" x14ac:dyDescent="0.25">
      <c r="A19" s="29"/>
      <c r="B19" s="29" t="s">
        <v>178</v>
      </c>
      <c r="C19" s="29"/>
      <c r="D19" s="148"/>
      <c r="E19" s="147"/>
      <c r="F19" s="148"/>
      <c r="G19" s="209"/>
      <c r="H19" s="148"/>
      <c r="I19" s="209"/>
      <c r="J19" s="148"/>
      <c r="K19" s="209"/>
      <c r="L19" s="148"/>
      <c r="M19" s="111"/>
      <c r="N19" s="116">
        <f t="shared" si="0"/>
        <v>0</v>
      </c>
      <c r="O19" s="31"/>
      <c r="P19" s="117" t="e">
        <f t="shared" si="1"/>
        <v>#DIV/0!</v>
      </c>
      <c r="Q19" s="30" t="s">
        <v>391</v>
      </c>
    </row>
    <row r="20" spans="1:17" ht="13.8" x14ac:dyDescent="0.25">
      <c r="A20" s="29"/>
      <c r="B20" s="29" t="s">
        <v>95</v>
      </c>
      <c r="C20" s="29"/>
      <c r="D20" s="148"/>
      <c r="E20" s="147"/>
      <c r="F20" s="148"/>
      <c r="G20" s="209"/>
      <c r="H20" s="148"/>
      <c r="I20" s="209"/>
      <c r="J20" s="148"/>
      <c r="K20" s="209"/>
      <c r="L20" s="148"/>
      <c r="M20" s="111"/>
      <c r="N20" s="116">
        <f t="shared" si="0"/>
        <v>0</v>
      </c>
      <c r="O20" s="31"/>
      <c r="P20" s="117" t="e">
        <f t="shared" si="1"/>
        <v>#DIV/0!</v>
      </c>
      <c r="Q20" s="30" t="s">
        <v>391</v>
      </c>
    </row>
    <row r="21" spans="1:17" ht="13.8" x14ac:dyDescent="0.25">
      <c r="A21" s="29"/>
      <c r="B21" s="29" t="s">
        <v>129</v>
      </c>
      <c r="C21" s="29"/>
      <c r="D21" s="148"/>
      <c r="E21" s="147"/>
      <c r="F21" s="148"/>
      <c r="G21" s="209"/>
      <c r="H21" s="148"/>
      <c r="I21" s="209"/>
      <c r="J21" s="148"/>
      <c r="K21" s="209"/>
      <c r="L21" s="148"/>
      <c r="M21" s="111"/>
      <c r="N21" s="116">
        <f t="shared" si="0"/>
        <v>0</v>
      </c>
      <c r="O21" s="31"/>
      <c r="P21" s="117" t="e">
        <f t="shared" si="1"/>
        <v>#DIV/0!</v>
      </c>
      <c r="Q21" s="30" t="s">
        <v>391</v>
      </c>
    </row>
    <row r="22" spans="1:17" ht="13.8" x14ac:dyDescent="0.25">
      <c r="A22" s="29"/>
      <c r="B22" s="29" t="s">
        <v>130</v>
      </c>
      <c r="C22" s="29"/>
      <c r="D22" s="148"/>
      <c r="E22" s="147"/>
      <c r="F22" s="148"/>
      <c r="G22" s="209"/>
      <c r="H22" s="148"/>
      <c r="I22" s="209"/>
      <c r="J22" s="148"/>
      <c r="K22" s="209"/>
      <c r="L22" s="148"/>
      <c r="M22" s="111"/>
      <c r="N22" s="116">
        <f t="shared" si="0"/>
        <v>0</v>
      </c>
      <c r="O22" s="31"/>
      <c r="P22" s="117" t="e">
        <f t="shared" si="1"/>
        <v>#DIV/0!</v>
      </c>
      <c r="Q22" s="30" t="s">
        <v>391</v>
      </c>
    </row>
    <row r="23" spans="1:17" ht="13.8" x14ac:dyDescent="0.25">
      <c r="A23" s="29"/>
      <c r="B23" s="29"/>
      <c r="C23" s="29"/>
      <c r="D23" s="103"/>
      <c r="E23" s="83"/>
      <c r="F23" s="103"/>
      <c r="G23" s="83"/>
      <c r="H23" s="103"/>
      <c r="I23" s="83"/>
      <c r="J23" s="103"/>
      <c r="K23" s="83"/>
      <c r="L23" s="103"/>
      <c r="M23" s="83"/>
      <c r="N23" s="103"/>
      <c r="O23" s="83"/>
      <c r="P23" s="118"/>
      <c r="Q23" s="30"/>
    </row>
    <row r="24" spans="1:17" ht="13.8" x14ac:dyDescent="0.25">
      <c r="A24" s="29"/>
      <c r="B24" s="119" t="s">
        <v>203</v>
      </c>
      <c r="C24" s="119"/>
      <c r="D24" s="106">
        <f>SUM(D12:D23)</f>
        <v>0</v>
      </c>
      <c r="E24" s="83"/>
      <c r="F24" s="106">
        <f>SUM(F12:F23)</f>
        <v>0</v>
      </c>
      <c r="G24" s="83"/>
      <c r="H24" s="106">
        <f>SUM(H12:H23)</f>
        <v>0</v>
      </c>
      <c r="I24" s="83"/>
      <c r="J24" s="106">
        <f>SUM(J12:J23)</f>
        <v>0</v>
      </c>
      <c r="K24" s="83"/>
      <c r="L24" s="106">
        <f>SUM(L12:L23)</f>
        <v>0</v>
      </c>
      <c r="M24" s="83"/>
      <c r="N24" s="378">
        <f>SUM(N12:N23)</f>
        <v>0</v>
      </c>
      <c r="O24" s="83"/>
      <c r="P24" s="118"/>
      <c r="Q24" s="30"/>
    </row>
    <row r="25" spans="1:17" ht="13.8" x14ac:dyDescent="0.25">
      <c r="A25" s="29"/>
      <c r="B25" s="29"/>
      <c r="C25" s="29"/>
      <c r="D25" s="29"/>
      <c r="E25" s="31"/>
      <c r="F25" s="107"/>
      <c r="G25" s="111"/>
      <c r="H25" s="107"/>
      <c r="I25" s="111"/>
      <c r="J25" s="107"/>
      <c r="K25" s="111"/>
      <c r="L25" s="107"/>
      <c r="M25" s="111"/>
      <c r="N25" s="29"/>
      <c r="O25" s="31"/>
      <c r="P25" s="112"/>
      <c r="Q25" s="30"/>
    </row>
    <row r="26" spans="1:17" ht="13.8" x14ac:dyDescent="0.25">
      <c r="A26" s="208" t="s">
        <v>192</v>
      </c>
      <c r="B26" s="208"/>
      <c r="C26" s="208"/>
      <c r="D26" s="149"/>
      <c r="E26" s="147"/>
      <c r="F26" s="148"/>
      <c r="G26" s="209"/>
      <c r="H26" s="148"/>
      <c r="I26" s="209"/>
      <c r="J26" s="148"/>
      <c r="K26" s="209"/>
      <c r="L26" s="148"/>
      <c r="M26" s="111"/>
      <c r="N26" s="116">
        <f t="shared" ref="N26:N50" si="2">D26-SUM(F26:L26)</f>
        <v>0</v>
      </c>
      <c r="O26" s="31"/>
      <c r="P26" s="120"/>
      <c r="Q26" s="30" t="s">
        <v>391</v>
      </c>
    </row>
    <row r="27" spans="1:17" ht="13.8" x14ac:dyDescent="0.25">
      <c r="A27" s="208" t="s">
        <v>360</v>
      </c>
      <c r="B27" s="208"/>
      <c r="C27" s="208"/>
      <c r="D27" s="149"/>
      <c r="E27" s="147"/>
      <c r="F27" s="148"/>
      <c r="G27" s="209"/>
      <c r="H27" s="148"/>
      <c r="I27" s="209"/>
      <c r="J27" s="148"/>
      <c r="K27" s="209"/>
      <c r="L27" s="148"/>
      <c r="M27" s="111"/>
      <c r="N27" s="116"/>
      <c r="O27" s="31"/>
      <c r="P27" s="120"/>
      <c r="Q27" s="30" t="s">
        <v>391</v>
      </c>
    </row>
    <row r="28" spans="1:17" ht="13.8" x14ac:dyDescent="0.25">
      <c r="A28" s="208" t="s">
        <v>390</v>
      </c>
      <c r="B28" s="208"/>
      <c r="C28" s="208"/>
      <c r="D28" s="149"/>
      <c r="E28" s="147"/>
      <c r="F28" s="148"/>
      <c r="G28" s="209"/>
      <c r="H28" s="148"/>
      <c r="I28" s="209"/>
      <c r="J28" s="148"/>
      <c r="K28" s="209"/>
      <c r="L28" s="148"/>
      <c r="M28" s="209"/>
      <c r="N28" s="286">
        <f t="shared" ref="N28:N35" si="3">D28-SUM(F28:L28)</f>
        <v>0</v>
      </c>
      <c r="O28" s="287"/>
      <c r="P28" s="288"/>
      <c r="Q28" s="125" t="s">
        <v>391</v>
      </c>
    </row>
    <row r="29" spans="1:17" ht="13.8" x14ac:dyDescent="0.25">
      <c r="A29" s="402" t="s">
        <v>392</v>
      </c>
      <c r="B29" s="402"/>
      <c r="C29" s="402"/>
      <c r="D29" s="149"/>
      <c r="E29" s="147"/>
      <c r="F29" s="148"/>
      <c r="G29" s="209"/>
      <c r="H29" s="148"/>
      <c r="I29" s="209"/>
      <c r="J29" s="148"/>
      <c r="K29" s="209"/>
      <c r="L29" s="148"/>
      <c r="M29" s="209"/>
      <c r="N29" s="286">
        <f t="shared" si="3"/>
        <v>0</v>
      </c>
      <c r="O29" s="287"/>
      <c r="P29" s="288"/>
      <c r="Q29" s="125" t="s">
        <v>391</v>
      </c>
    </row>
    <row r="30" spans="1:17" ht="13.8" x14ac:dyDescent="0.25">
      <c r="A30" s="208" t="s">
        <v>100</v>
      </c>
      <c r="B30" s="208"/>
      <c r="C30" s="208"/>
      <c r="D30" s="149"/>
      <c r="E30" s="147"/>
      <c r="F30" s="148"/>
      <c r="G30" s="209"/>
      <c r="H30" s="148"/>
      <c r="I30" s="209"/>
      <c r="J30" s="148"/>
      <c r="K30" s="209"/>
      <c r="L30" s="148"/>
      <c r="M30" s="209"/>
      <c r="N30" s="286">
        <f t="shared" si="3"/>
        <v>0</v>
      </c>
      <c r="O30" s="287"/>
      <c r="P30" s="288"/>
      <c r="Q30" s="125" t="s">
        <v>391</v>
      </c>
    </row>
    <row r="31" spans="1:17" ht="13.8" x14ac:dyDescent="0.25">
      <c r="A31" s="208" t="s">
        <v>163</v>
      </c>
      <c r="B31" s="208"/>
      <c r="C31" s="208"/>
      <c r="D31" s="149"/>
      <c r="E31" s="147"/>
      <c r="F31" s="148"/>
      <c r="G31" s="209"/>
      <c r="H31" s="148"/>
      <c r="I31" s="209"/>
      <c r="J31" s="148"/>
      <c r="K31" s="209"/>
      <c r="L31" s="148"/>
      <c r="M31" s="209"/>
      <c r="N31" s="286">
        <f t="shared" si="3"/>
        <v>0</v>
      </c>
      <c r="O31" s="287"/>
      <c r="P31" s="288"/>
      <c r="Q31" s="125" t="s">
        <v>391</v>
      </c>
    </row>
    <row r="32" spans="1:17" ht="13.8" x14ac:dyDescent="0.25">
      <c r="A32" s="208" t="s">
        <v>120</v>
      </c>
      <c r="B32" s="208"/>
      <c r="C32" s="208"/>
      <c r="D32" s="149"/>
      <c r="E32" s="147"/>
      <c r="F32" s="148"/>
      <c r="G32" s="209"/>
      <c r="H32" s="148"/>
      <c r="I32" s="209"/>
      <c r="J32" s="148"/>
      <c r="K32" s="209"/>
      <c r="L32" s="148"/>
      <c r="M32" s="209"/>
      <c r="N32" s="286">
        <f t="shared" si="3"/>
        <v>0</v>
      </c>
      <c r="O32" s="287"/>
      <c r="P32" s="288"/>
      <c r="Q32" s="125" t="s">
        <v>391</v>
      </c>
    </row>
    <row r="33" spans="1:17" ht="13.8" x14ac:dyDescent="0.25">
      <c r="A33" s="208" t="s">
        <v>119</v>
      </c>
      <c r="B33" s="208"/>
      <c r="C33" s="208"/>
      <c r="D33" s="149"/>
      <c r="E33" s="147"/>
      <c r="F33" s="148"/>
      <c r="G33" s="209"/>
      <c r="H33" s="148"/>
      <c r="I33" s="209"/>
      <c r="J33" s="148"/>
      <c r="K33" s="209"/>
      <c r="L33" s="148"/>
      <c r="M33" s="209"/>
      <c r="N33" s="286">
        <f t="shared" si="3"/>
        <v>0</v>
      </c>
      <c r="O33" s="287"/>
      <c r="P33" s="288"/>
      <c r="Q33" s="125" t="s">
        <v>391</v>
      </c>
    </row>
    <row r="34" spans="1:17" ht="13.8" x14ac:dyDescent="0.25">
      <c r="A34" s="208" t="s">
        <v>116</v>
      </c>
      <c r="B34" s="208"/>
      <c r="C34" s="210"/>
      <c r="D34" s="149"/>
      <c r="E34" s="147"/>
      <c r="F34" s="148"/>
      <c r="G34" s="209"/>
      <c r="H34" s="148"/>
      <c r="I34" s="209"/>
      <c r="J34" s="148"/>
      <c r="K34" s="209"/>
      <c r="L34" s="148"/>
      <c r="M34" s="209"/>
      <c r="N34" s="286">
        <f t="shared" si="3"/>
        <v>0</v>
      </c>
      <c r="O34" s="287"/>
      <c r="P34" s="288"/>
      <c r="Q34" s="125" t="s">
        <v>391</v>
      </c>
    </row>
    <row r="35" spans="1:17" ht="13.8" x14ac:dyDescent="0.25">
      <c r="A35" s="208" t="s">
        <v>117</v>
      </c>
      <c r="B35" s="208"/>
      <c r="C35" s="208"/>
      <c r="D35" s="149"/>
      <c r="E35" s="147"/>
      <c r="F35" s="148"/>
      <c r="G35" s="209"/>
      <c r="H35" s="148"/>
      <c r="I35" s="209"/>
      <c r="J35" s="148"/>
      <c r="K35" s="209"/>
      <c r="L35" s="148"/>
      <c r="M35" s="209"/>
      <c r="N35" s="286">
        <f t="shared" si="3"/>
        <v>0</v>
      </c>
      <c r="O35" s="287"/>
      <c r="P35" s="288"/>
      <c r="Q35" s="125" t="s">
        <v>391</v>
      </c>
    </row>
    <row r="36" spans="1:17" ht="13.8" x14ac:dyDescent="0.25">
      <c r="A36" s="208" t="s">
        <v>393</v>
      </c>
      <c r="B36" s="208"/>
      <c r="C36" s="208"/>
      <c r="D36" s="149"/>
      <c r="E36" s="147"/>
      <c r="F36" s="148"/>
      <c r="G36" s="209"/>
      <c r="H36" s="148"/>
      <c r="I36" s="209"/>
      <c r="J36" s="148"/>
      <c r="K36" s="209"/>
      <c r="L36" s="148"/>
      <c r="M36" s="209"/>
      <c r="N36" s="286">
        <f>D36-SUM(F36:L36)</f>
        <v>0</v>
      </c>
      <c r="O36" s="287"/>
      <c r="P36" s="289" t="e">
        <f>ROUND(N36/D36,2)</f>
        <v>#DIV/0!</v>
      </c>
      <c r="Q36" s="125" t="s">
        <v>391</v>
      </c>
    </row>
    <row r="37" spans="1:17" ht="13.8" x14ac:dyDescent="0.25">
      <c r="A37" s="208" t="s">
        <v>135</v>
      </c>
      <c r="B37" s="208"/>
      <c r="C37" s="208"/>
      <c r="D37" s="149"/>
      <c r="E37" s="147"/>
      <c r="F37" s="148"/>
      <c r="G37" s="209"/>
      <c r="H37" s="148"/>
      <c r="I37" s="209"/>
      <c r="J37" s="148"/>
      <c r="K37" s="209"/>
      <c r="L37" s="148"/>
      <c r="M37" s="209"/>
      <c r="N37" s="286">
        <f>D37-SUM(F37:L37)</f>
        <v>0</v>
      </c>
      <c r="O37" s="287"/>
      <c r="P37" s="288"/>
      <c r="Q37" s="125" t="s">
        <v>391</v>
      </c>
    </row>
    <row r="38" spans="1:17" ht="13.8" x14ac:dyDescent="0.25">
      <c r="A38" s="208" t="s">
        <v>134</v>
      </c>
      <c r="B38" s="208"/>
      <c r="C38" s="208"/>
      <c r="D38" s="149"/>
      <c r="E38" s="147"/>
      <c r="F38" s="148"/>
      <c r="G38" s="209"/>
      <c r="H38" s="148"/>
      <c r="I38" s="209"/>
      <c r="J38" s="148"/>
      <c r="K38" s="209"/>
      <c r="L38" s="148"/>
      <c r="M38" s="111"/>
      <c r="N38" s="116">
        <f t="shared" si="2"/>
        <v>0</v>
      </c>
      <c r="O38" s="31"/>
      <c r="P38" s="295"/>
      <c r="Q38" s="30" t="s">
        <v>391</v>
      </c>
    </row>
    <row r="39" spans="1:17" ht="13.8" x14ac:dyDescent="0.25">
      <c r="A39" s="208" t="s">
        <v>118</v>
      </c>
      <c r="B39" s="208"/>
      <c r="C39" s="208"/>
      <c r="D39" s="149"/>
      <c r="E39" s="147"/>
      <c r="F39" s="148"/>
      <c r="G39" s="209"/>
      <c r="H39" s="148"/>
      <c r="I39" s="209"/>
      <c r="J39" s="148"/>
      <c r="K39" s="209"/>
      <c r="L39" s="148"/>
      <c r="M39" s="111"/>
      <c r="N39" s="116">
        <f t="shared" si="2"/>
        <v>0</v>
      </c>
      <c r="O39" s="31"/>
      <c r="P39" s="295"/>
      <c r="Q39" s="30" t="s">
        <v>391</v>
      </c>
    </row>
    <row r="40" spans="1:17" ht="13.8" x14ac:dyDescent="0.25">
      <c r="A40" s="208" t="s">
        <v>137</v>
      </c>
      <c r="B40" s="208"/>
      <c r="C40" s="210"/>
      <c r="D40" s="149"/>
      <c r="E40" s="147"/>
      <c r="F40" s="148"/>
      <c r="G40" s="209"/>
      <c r="H40" s="148"/>
      <c r="I40" s="209"/>
      <c r="J40" s="148"/>
      <c r="K40" s="209"/>
      <c r="L40" s="148"/>
      <c r="M40" s="111"/>
      <c r="N40" s="116">
        <f t="shared" si="2"/>
        <v>0</v>
      </c>
      <c r="O40" s="31"/>
      <c r="P40" s="295"/>
      <c r="Q40" s="30" t="s">
        <v>391</v>
      </c>
    </row>
    <row r="41" spans="1:17" ht="13.8" x14ac:dyDescent="0.25">
      <c r="A41" s="208" t="s">
        <v>136</v>
      </c>
      <c r="B41" s="208"/>
      <c r="C41" s="208"/>
      <c r="D41" s="149"/>
      <c r="E41" s="147"/>
      <c r="F41" s="148"/>
      <c r="G41" s="209"/>
      <c r="H41" s="148"/>
      <c r="I41" s="209"/>
      <c r="J41" s="148"/>
      <c r="K41" s="209"/>
      <c r="L41" s="148"/>
      <c r="M41" s="111"/>
      <c r="N41" s="116">
        <f t="shared" si="2"/>
        <v>0</v>
      </c>
      <c r="O41" s="31"/>
      <c r="P41" s="295"/>
      <c r="Q41" s="30" t="s">
        <v>391</v>
      </c>
    </row>
    <row r="42" spans="1:17" ht="13.8" x14ac:dyDescent="0.25">
      <c r="A42" s="208" t="s">
        <v>177</v>
      </c>
      <c r="B42" s="208"/>
      <c r="C42" s="208"/>
      <c r="D42" s="149"/>
      <c r="E42" s="147"/>
      <c r="F42" s="148"/>
      <c r="G42" s="209"/>
      <c r="H42" s="148"/>
      <c r="I42" s="209"/>
      <c r="J42" s="148"/>
      <c r="K42" s="209"/>
      <c r="L42" s="148"/>
      <c r="M42" s="111"/>
      <c r="N42" s="116">
        <f t="shared" si="2"/>
        <v>0</v>
      </c>
      <c r="O42" s="31"/>
      <c r="P42" s="295"/>
      <c r="Q42" s="30" t="s">
        <v>391</v>
      </c>
    </row>
    <row r="43" spans="1:17" ht="13.8" x14ac:dyDescent="0.25">
      <c r="A43" s="208" t="s">
        <v>98</v>
      </c>
      <c r="B43" s="208"/>
      <c r="C43" s="208"/>
      <c r="D43" s="149"/>
      <c r="E43" s="147"/>
      <c r="F43" s="148"/>
      <c r="G43" s="209"/>
      <c r="H43" s="148"/>
      <c r="I43" s="209"/>
      <c r="J43" s="148"/>
      <c r="K43" s="209"/>
      <c r="L43" s="148"/>
      <c r="M43" s="111"/>
      <c r="N43" s="116">
        <f t="shared" si="2"/>
        <v>0</v>
      </c>
      <c r="O43" s="31"/>
      <c r="P43" s="295"/>
      <c r="Q43" s="30" t="s">
        <v>391</v>
      </c>
    </row>
    <row r="44" spans="1:17" ht="13.8" x14ac:dyDescent="0.25">
      <c r="A44" s="208" t="s">
        <v>101</v>
      </c>
      <c r="B44" s="208"/>
      <c r="C44" s="208"/>
      <c r="D44" s="149"/>
      <c r="E44" s="147"/>
      <c r="F44" s="148"/>
      <c r="G44" s="209"/>
      <c r="H44" s="148"/>
      <c r="I44" s="209"/>
      <c r="J44" s="148"/>
      <c r="K44" s="209"/>
      <c r="L44" s="148"/>
      <c r="M44" s="111"/>
      <c r="N44" s="116">
        <f t="shared" si="2"/>
        <v>0</v>
      </c>
      <c r="O44" s="31"/>
      <c r="P44" s="295"/>
      <c r="Q44" s="30" t="s">
        <v>391</v>
      </c>
    </row>
    <row r="45" spans="1:17" ht="13.8" x14ac:dyDescent="0.25">
      <c r="A45" s="208" t="s">
        <v>102</v>
      </c>
      <c r="B45" s="208"/>
      <c r="C45" s="208"/>
      <c r="D45" s="149"/>
      <c r="E45" s="147"/>
      <c r="F45" s="148"/>
      <c r="G45" s="209"/>
      <c r="H45" s="148"/>
      <c r="I45" s="209"/>
      <c r="J45" s="148"/>
      <c r="K45" s="209"/>
      <c r="L45" s="148"/>
      <c r="M45" s="111"/>
      <c r="N45" s="116">
        <f t="shared" si="2"/>
        <v>0</v>
      </c>
      <c r="O45" s="31"/>
      <c r="P45" s="295"/>
      <c r="Q45" s="30" t="s">
        <v>391</v>
      </c>
    </row>
    <row r="46" spans="1:17" ht="13.8" x14ac:dyDescent="0.25">
      <c r="A46" s="208" t="s">
        <v>138</v>
      </c>
      <c r="B46" s="208"/>
      <c r="C46" s="210"/>
      <c r="D46" s="149"/>
      <c r="E46" s="147"/>
      <c r="F46" s="148"/>
      <c r="G46" s="209"/>
      <c r="H46" s="148"/>
      <c r="I46" s="209"/>
      <c r="J46" s="148"/>
      <c r="K46" s="209"/>
      <c r="L46" s="148"/>
      <c r="M46" s="111"/>
      <c r="N46" s="116">
        <f t="shared" si="2"/>
        <v>0</v>
      </c>
      <c r="O46" s="31"/>
      <c r="P46" s="295"/>
      <c r="Q46" s="30" t="s">
        <v>391</v>
      </c>
    </row>
    <row r="47" spans="1:17" ht="13.8" x14ac:dyDescent="0.25">
      <c r="A47" s="208" t="s">
        <v>96</v>
      </c>
      <c r="B47" s="208"/>
      <c r="C47" s="208"/>
      <c r="D47" s="149"/>
      <c r="E47" s="147"/>
      <c r="F47" s="148"/>
      <c r="G47" s="209"/>
      <c r="H47" s="148"/>
      <c r="I47" s="209"/>
      <c r="J47" s="148"/>
      <c r="K47" s="209"/>
      <c r="L47" s="148"/>
      <c r="M47" s="111"/>
      <c r="N47" s="116">
        <f t="shared" si="2"/>
        <v>0</v>
      </c>
      <c r="O47" s="31"/>
      <c r="P47" s="295"/>
      <c r="Q47" s="30" t="s">
        <v>391</v>
      </c>
    </row>
    <row r="48" spans="1:17" ht="13.8" x14ac:dyDescent="0.25">
      <c r="A48" s="208" t="s">
        <v>99</v>
      </c>
      <c r="B48" s="208"/>
      <c r="C48" s="208"/>
      <c r="D48" s="149"/>
      <c r="E48" s="147"/>
      <c r="F48" s="148"/>
      <c r="G48" s="209"/>
      <c r="H48" s="148"/>
      <c r="I48" s="209"/>
      <c r="J48" s="148"/>
      <c r="K48" s="209"/>
      <c r="L48" s="148"/>
      <c r="M48" s="111"/>
      <c r="N48" s="116">
        <f t="shared" si="2"/>
        <v>0</v>
      </c>
      <c r="O48" s="31"/>
      <c r="P48" s="295"/>
      <c r="Q48" s="30" t="s">
        <v>391</v>
      </c>
    </row>
    <row r="49" spans="1:17" ht="13.8" x14ac:dyDescent="0.25">
      <c r="A49" s="208" t="s">
        <v>97</v>
      </c>
      <c r="B49" s="208"/>
      <c r="C49" s="208"/>
      <c r="D49" s="149"/>
      <c r="E49" s="147"/>
      <c r="F49" s="148"/>
      <c r="G49" s="209"/>
      <c r="H49" s="148"/>
      <c r="I49" s="209"/>
      <c r="J49" s="148"/>
      <c r="K49" s="209"/>
      <c r="L49" s="148"/>
      <c r="M49" s="111"/>
      <c r="N49" s="116">
        <f t="shared" si="2"/>
        <v>0</v>
      </c>
      <c r="O49" s="31"/>
      <c r="P49" s="295"/>
      <c r="Q49" s="30" t="s">
        <v>391</v>
      </c>
    </row>
    <row r="50" spans="1:17" ht="13.8" x14ac:dyDescent="0.25">
      <c r="A50" s="208" t="s">
        <v>374</v>
      </c>
      <c r="B50" s="208"/>
      <c r="C50" s="208"/>
      <c r="D50" s="149"/>
      <c r="E50" s="147"/>
      <c r="F50" s="148"/>
      <c r="G50" s="209"/>
      <c r="H50" s="148"/>
      <c r="I50" s="209"/>
      <c r="J50" s="148"/>
      <c r="K50" s="209"/>
      <c r="L50" s="148"/>
      <c r="M50" s="111"/>
      <c r="N50" s="116">
        <f t="shared" si="2"/>
        <v>0</v>
      </c>
      <c r="O50" s="31"/>
      <c r="P50" s="295"/>
      <c r="Q50" s="30" t="s">
        <v>391</v>
      </c>
    </row>
    <row r="51" spans="1:17" ht="13.8" x14ac:dyDescent="0.25">
      <c r="A51" s="29"/>
      <c r="B51" s="29"/>
      <c r="C51" s="29"/>
      <c r="D51" s="103"/>
      <c r="E51" s="83"/>
      <c r="F51" s="103"/>
      <c r="G51" s="83"/>
      <c r="H51" s="103"/>
      <c r="I51" s="83"/>
      <c r="J51" s="82"/>
      <c r="K51" s="83"/>
      <c r="L51" s="103"/>
      <c r="M51" s="82"/>
      <c r="N51" s="103"/>
      <c r="O51" s="83"/>
      <c r="P51" s="295"/>
      <c r="Q51" s="30"/>
    </row>
    <row r="52" spans="1:17" ht="14.4" thickBot="1" x14ac:dyDescent="0.3">
      <c r="A52" s="29" t="s">
        <v>190</v>
      </c>
      <c r="B52" s="29"/>
      <c r="C52" s="29"/>
      <c r="D52" s="108">
        <f>SUM(D24:D51)</f>
        <v>0</v>
      </c>
      <c r="E52" s="83"/>
      <c r="F52" s="108">
        <f>SUM(F24:F51)</f>
        <v>0</v>
      </c>
      <c r="G52" s="83"/>
      <c r="H52" s="108">
        <f>SUM(H24:H51)</f>
        <v>0</v>
      </c>
      <c r="I52" s="83"/>
      <c r="J52" s="108">
        <f>SUM(J24:J51)</f>
        <v>0</v>
      </c>
      <c r="K52" s="83"/>
      <c r="L52" s="108">
        <f>SUM(L24:L51)</f>
        <v>0</v>
      </c>
      <c r="M52" s="83"/>
      <c r="N52" s="252">
        <f>SUM(N24:N51)</f>
        <v>0</v>
      </c>
      <c r="O52" s="83"/>
      <c r="P52" s="82">
        <f>D52-SUM(F52:L52)</f>
        <v>0</v>
      </c>
      <c r="Q52" s="119" t="s">
        <v>260</v>
      </c>
    </row>
    <row r="53" spans="1:17" ht="14.4" thickTop="1" x14ac:dyDescent="0.25">
      <c r="A53" s="29"/>
      <c r="B53" s="29"/>
      <c r="C53" s="29"/>
      <c r="D53" s="294" t="s">
        <v>292</v>
      </c>
      <c r="E53" s="121"/>
      <c r="F53" s="81" t="s">
        <v>31</v>
      </c>
      <c r="G53" s="122"/>
      <c r="H53" s="81" t="s">
        <v>32</v>
      </c>
      <c r="I53" s="131"/>
      <c r="J53" s="81" t="s">
        <v>85</v>
      </c>
      <c r="K53" s="122"/>
      <c r="L53" s="81" t="s">
        <v>127</v>
      </c>
      <c r="M53" s="209"/>
      <c r="N53" s="300" t="s">
        <v>355</v>
      </c>
      <c r="O53" s="31"/>
      <c r="P53" s="120"/>
      <c r="Q53" s="30"/>
    </row>
    <row r="54" spans="1:17" ht="13.8" x14ac:dyDescent="0.25">
      <c r="A54" s="29"/>
      <c r="B54" s="29"/>
      <c r="C54" s="29"/>
      <c r="D54" s="294" t="s">
        <v>301</v>
      </c>
      <c r="E54" s="296"/>
      <c r="F54" s="107"/>
      <c r="G54" s="111"/>
      <c r="H54" s="107"/>
      <c r="I54" s="107"/>
      <c r="J54" s="107"/>
      <c r="K54" s="111"/>
      <c r="L54" s="107"/>
      <c r="M54" s="107"/>
      <c r="N54" s="29"/>
      <c r="O54" s="31"/>
      <c r="P54" s="120"/>
      <c r="Q54" s="30"/>
    </row>
    <row r="55" spans="1:17" ht="13.8" x14ac:dyDescent="0.25">
      <c r="A55" s="29"/>
      <c r="B55" s="29"/>
      <c r="C55" s="29"/>
      <c r="D55" s="294" t="s">
        <v>308</v>
      </c>
      <c r="E55" s="296"/>
      <c r="F55" s="107"/>
      <c r="G55" s="111"/>
      <c r="H55" s="107"/>
      <c r="I55" s="107"/>
      <c r="J55" s="107"/>
      <c r="K55" s="111"/>
      <c r="L55" s="107" t="s">
        <v>249</v>
      </c>
      <c r="M55" s="107"/>
      <c r="N55" s="148"/>
      <c r="O55" s="31"/>
      <c r="P55" s="297" t="s">
        <v>302</v>
      </c>
      <c r="Q55" s="30"/>
    </row>
    <row r="56" spans="1:17" ht="13.8" x14ac:dyDescent="0.25">
      <c r="A56" s="29"/>
      <c r="B56" s="29"/>
      <c r="C56" s="29"/>
      <c r="E56" s="9"/>
      <c r="F56" s="9"/>
      <c r="G56" s="111"/>
      <c r="H56" s="107"/>
      <c r="I56" s="107"/>
      <c r="J56" s="107"/>
      <c r="K56" s="111"/>
      <c r="L56" s="107"/>
      <c r="M56" s="107"/>
      <c r="N56" s="29"/>
      <c r="O56" s="31"/>
      <c r="P56" s="298"/>
      <c r="Q56" s="30"/>
    </row>
    <row r="57" spans="1:17" ht="14.4" thickBot="1" x14ac:dyDescent="0.3">
      <c r="A57" s="29"/>
      <c r="B57" s="29"/>
      <c r="C57" s="29"/>
      <c r="D57" s="29"/>
      <c r="E57" s="31"/>
      <c r="F57" s="107"/>
      <c r="G57" s="111"/>
      <c r="H57" s="107"/>
      <c r="I57" s="107"/>
      <c r="J57" s="107" t="str">
        <f>D7</f>
        <v>FY 2007</v>
      </c>
      <c r="K57" s="111"/>
      <c r="L57" s="107" t="s">
        <v>210</v>
      </c>
      <c r="M57" s="107"/>
      <c r="N57" s="252">
        <f>SUM(N52:N56)</f>
        <v>0</v>
      </c>
      <c r="O57" s="31"/>
      <c r="P57" s="299" t="s">
        <v>316</v>
      </c>
      <c r="Q57" s="30"/>
    </row>
    <row r="58" spans="1:17" ht="14.4" thickTop="1" x14ac:dyDescent="0.25">
      <c r="A58" s="29"/>
      <c r="B58" s="29"/>
      <c r="C58" s="29"/>
      <c r="D58" s="29"/>
      <c r="E58" s="31"/>
      <c r="F58" s="107"/>
      <c r="G58" s="111"/>
      <c r="H58" s="107"/>
      <c r="I58" s="107"/>
      <c r="J58" s="107"/>
      <c r="K58" s="111"/>
      <c r="L58" s="107"/>
      <c r="M58" s="107"/>
      <c r="N58" s="29"/>
      <c r="O58" s="31"/>
      <c r="P58" s="299"/>
      <c r="Q58" s="30"/>
    </row>
    <row r="59" spans="1:17" ht="65.25" customHeight="1" x14ac:dyDescent="0.25">
      <c r="A59" s="29"/>
      <c r="B59" s="107"/>
      <c r="C59" s="124" t="s">
        <v>395</v>
      </c>
      <c r="D59" s="403" t="s">
        <v>396</v>
      </c>
      <c r="E59" s="403"/>
      <c r="F59" s="403"/>
      <c r="G59" s="403"/>
      <c r="H59" s="403"/>
      <c r="I59" s="403"/>
      <c r="J59" s="403"/>
      <c r="K59" s="403"/>
      <c r="L59" s="403"/>
      <c r="M59" s="403"/>
      <c r="N59" s="403"/>
      <c r="O59" s="403"/>
      <c r="P59" s="403"/>
      <c r="Q59" s="404"/>
    </row>
    <row r="60" spans="1:17" ht="13.8" x14ac:dyDescent="0.25">
      <c r="A60" s="29"/>
      <c r="B60" s="107"/>
      <c r="C60" s="29"/>
      <c r="D60" s="84"/>
      <c r="E60" s="85"/>
      <c r="F60" s="30"/>
      <c r="G60" s="123"/>
      <c r="H60" s="30"/>
      <c r="I60" s="30"/>
      <c r="J60" s="30"/>
      <c r="K60" s="123"/>
      <c r="L60" s="30"/>
      <c r="M60" s="30"/>
      <c r="N60" s="82"/>
      <c r="O60" s="83"/>
      <c r="P60" s="118"/>
      <c r="Q60" s="125"/>
    </row>
    <row r="61" spans="1:17" ht="13.8" x14ac:dyDescent="0.25">
      <c r="A61" s="29"/>
      <c r="B61" s="107"/>
      <c r="C61" s="29"/>
      <c r="D61" s="412" t="s">
        <v>418</v>
      </c>
      <c r="E61" s="412"/>
      <c r="F61" s="412"/>
      <c r="G61" s="412"/>
      <c r="H61" s="412"/>
      <c r="I61" s="412"/>
      <c r="J61" s="412"/>
      <c r="K61" s="412"/>
      <c r="L61" s="412"/>
      <c r="M61" s="412"/>
      <c r="N61" s="412"/>
      <c r="O61" s="412"/>
      <c r="P61" s="412"/>
      <c r="Q61" s="412"/>
    </row>
    <row r="62" spans="1:17" ht="13.8" x14ac:dyDescent="0.25">
      <c r="A62" s="29"/>
      <c r="B62" s="107"/>
      <c r="C62" s="29"/>
      <c r="D62" s="84"/>
      <c r="E62" s="85"/>
      <c r="F62" s="30"/>
      <c r="G62" s="123"/>
      <c r="H62" s="30"/>
      <c r="I62" s="30"/>
      <c r="J62" s="30"/>
      <c r="K62" s="123"/>
      <c r="L62" s="30"/>
      <c r="M62" s="30"/>
      <c r="N62" s="82"/>
      <c r="O62" s="83"/>
      <c r="P62" s="118"/>
      <c r="Q62" s="125"/>
    </row>
    <row r="63" spans="1:17" ht="30.75" customHeight="1" x14ac:dyDescent="0.25">
      <c r="A63" s="29"/>
      <c r="B63" s="128"/>
      <c r="C63" s="128"/>
      <c r="D63" s="399" t="s">
        <v>397</v>
      </c>
      <c r="E63" s="399"/>
      <c r="F63" s="399"/>
      <c r="G63" s="399"/>
      <c r="H63" s="399"/>
      <c r="I63" s="399"/>
      <c r="J63" s="399"/>
      <c r="K63" s="399"/>
      <c r="L63" s="399"/>
      <c r="M63" s="399"/>
      <c r="N63" s="399"/>
      <c r="O63" s="399"/>
      <c r="P63" s="399"/>
      <c r="Q63" s="401"/>
    </row>
    <row r="64" spans="1:17" ht="13.8" x14ac:dyDescent="0.25">
      <c r="A64" s="29"/>
      <c r="B64" s="128"/>
      <c r="C64" s="126"/>
      <c r="D64" s="126"/>
      <c r="E64" s="127"/>
      <c r="F64" s="128"/>
      <c r="G64" s="129"/>
      <c r="H64" s="128"/>
      <c r="I64" s="128"/>
      <c r="J64" s="128"/>
      <c r="K64" s="129"/>
      <c r="L64" s="128"/>
      <c r="M64" s="128"/>
      <c r="N64" s="128"/>
      <c r="O64" s="129"/>
      <c r="P64" s="128"/>
      <c r="Q64" s="125"/>
    </row>
    <row r="65" spans="1:17" ht="30.75" customHeight="1" x14ac:dyDescent="0.25">
      <c r="A65" s="29"/>
      <c r="B65" s="128"/>
      <c r="C65" s="29"/>
      <c r="D65" s="126" t="s">
        <v>398</v>
      </c>
      <c r="E65" s="126"/>
      <c r="F65" s="126"/>
      <c r="G65" s="126"/>
      <c r="H65" s="126"/>
      <c r="I65" s="126"/>
      <c r="J65" s="126"/>
      <c r="K65" s="126"/>
      <c r="L65" s="126"/>
      <c r="M65" s="126"/>
      <c r="N65" s="126"/>
      <c r="O65" s="126"/>
      <c r="P65" s="126"/>
      <c r="Q65" s="418"/>
    </row>
    <row r="66" spans="1:17" ht="13.8" x14ac:dyDescent="0.25">
      <c r="A66" s="29"/>
      <c r="B66" s="128"/>
      <c r="C66" s="29"/>
      <c r="D66" s="259"/>
      <c r="E66" s="259"/>
      <c r="F66" s="259"/>
      <c r="G66" s="259"/>
      <c r="H66" s="259"/>
      <c r="I66" s="259"/>
      <c r="J66" s="259"/>
      <c r="K66" s="259"/>
      <c r="L66" s="259"/>
      <c r="M66" s="259"/>
      <c r="N66" s="259"/>
      <c r="O66" s="259"/>
      <c r="P66" s="259"/>
      <c r="Q66" s="301"/>
    </row>
    <row r="67" spans="1:17" ht="27" customHeight="1" x14ac:dyDescent="0.25">
      <c r="A67" s="29"/>
      <c r="B67" s="126"/>
      <c r="C67" s="29"/>
      <c r="D67" s="399" t="s">
        <v>399</v>
      </c>
      <c r="E67" s="399"/>
      <c r="F67" s="399"/>
      <c r="G67" s="399"/>
      <c r="H67" s="399"/>
      <c r="I67" s="399"/>
      <c r="J67" s="399"/>
      <c r="K67" s="399"/>
      <c r="L67" s="399"/>
      <c r="M67" s="399"/>
      <c r="N67" s="399"/>
      <c r="O67" s="399"/>
      <c r="P67" s="399"/>
      <c r="Q67" s="401"/>
    </row>
    <row r="68" spans="1:17" ht="17.25" customHeight="1" x14ac:dyDescent="0.25">
      <c r="A68" s="29"/>
      <c r="B68" s="29"/>
      <c r="C68" s="29"/>
      <c r="D68" s="126"/>
      <c r="E68" s="127"/>
      <c r="F68" s="128"/>
      <c r="G68" s="129"/>
      <c r="H68" s="128"/>
      <c r="I68" s="128"/>
      <c r="J68" s="128"/>
      <c r="K68" s="129"/>
      <c r="L68" s="128"/>
      <c r="M68" s="128"/>
      <c r="N68" s="128"/>
      <c r="O68" s="129"/>
      <c r="P68" s="128"/>
      <c r="Q68" s="125"/>
    </row>
    <row r="69" spans="1:17" ht="39.75" customHeight="1" x14ac:dyDescent="0.25">
      <c r="A69" s="29"/>
      <c r="B69" s="29"/>
      <c r="C69" s="29"/>
      <c r="D69" s="399" t="s">
        <v>400</v>
      </c>
      <c r="E69" s="401"/>
      <c r="F69" s="401"/>
      <c r="G69" s="401"/>
      <c r="H69" s="401"/>
      <c r="I69" s="401"/>
      <c r="J69" s="401"/>
      <c r="K69" s="401"/>
      <c r="L69" s="401"/>
      <c r="M69" s="401"/>
      <c r="N69" s="401"/>
      <c r="O69" s="401"/>
      <c r="P69" s="401"/>
      <c r="Q69" s="401"/>
    </row>
    <row r="70" spans="1:17" ht="13.8" x14ac:dyDescent="0.25">
      <c r="A70" s="29"/>
      <c r="B70" s="29"/>
      <c r="C70" s="29"/>
      <c r="D70" s="126"/>
      <c r="E70" s="127"/>
      <c r="F70" s="128"/>
      <c r="G70" s="129"/>
      <c r="H70" s="128"/>
      <c r="I70" s="128"/>
      <c r="J70" s="128"/>
      <c r="K70" s="129"/>
      <c r="L70" s="128"/>
      <c r="M70" s="128"/>
      <c r="N70" s="128"/>
      <c r="O70" s="129"/>
      <c r="P70" s="128"/>
      <c r="Q70" s="125"/>
    </row>
    <row r="71" spans="1:17" ht="28.5" customHeight="1" x14ac:dyDescent="0.25">
      <c r="A71" s="29"/>
      <c r="B71" s="29"/>
      <c r="C71" s="29"/>
      <c r="D71" s="139"/>
      <c r="E71" s="138"/>
      <c r="F71" s="258"/>
      <c r="G71" s="140"/>
      <c r="H71" s="139"/>
      <c r="I71" s="139"/>
      <c r="J71" s="139"/>
      <c r="K71" s="129"/>
      <c r="L71" s="128"/>
      <c r="M71" s="128"/>
      <c r="N71" s="128"/>
      <c r="O71" s="129"/>
      <c r="P71" s="128"/>
      <c r="Q71" s="125"/>
    </row>
    <row r="72" spans="1:17" ht="15" customHeight="1" x14ac:dyDescent="0.25">
      <c r="A72" s="29"/>
      <c r="B72" s="29"/>
      <c r="C72" s="29"/>
      <c r="D72" s="139"/>
      <c r="E72" s="138"/>
      <c r="F72" s="258"/>
      <c r="G72" s="140"/>
      <c r="H72" s="139"/>
      <c r="I72" s="139"/>
      <c r="J72" s="139"/>
      <c r="K72" s="129"/>
      <c r="L72" s="128"/>
      <c r="M72" s="128"/>
      <c r="N72" s="128"/>
      <c r="O72" s="129"/>
      <c r="P72" s="128"/>
      <c r="Q72" s="125"/>
    </row>
    <row r="73" spans="1:17" ht="13.8" x14ac:dyDescent="0.25">
      <c r="A73" s="29"/>
      <c r="B73" s="29"/>
      <c r="C73" s="29"/>
      <c r="D73" s="139"/>
      <c r="E73" s="138"/>
      <c r="F73" s="258"/>
      <c r="G73" s="140"/>
      <c r="H73" s="302"/>
      <c r="I73" s="302"/>
      <c r="J73" s="302"/>
      <c r="K73" s="129"/>
      <c r="L73" s="128"/>
      <c r="M73" s="128"/>
      <c r="N73" s="128"/>
      <c r="O73" s="129"/>
      <c r="P73" s="128"/>
      <c r="Q73" s="125"/>
    </row>
    <row r="74" spans="1:17" ht="13.8" x14ac:dyDescent="0.25">
      <c r="C74" s="29"/>
      <c r="D74" s="139"/>
      <c r="E74" s="138"/>
      <c r="F74" s="258"/>
      <c r="G74" s="140"/>
      <c r="H74" s="258"/>
      <c r="I74" s="258"/>
      <c r="J74" s="258"/>
      <c r="K74" s="129"/>
      <c r="L74" s="128"/>
      <c r="M74" s="128"/>
      <c r="N74" s="128"/>
      <c r="O74" s="129"/>
      <c r="P74" s="128"/>
      <c r="Q74" s="125"/>
    </row>
    <row r="75" spans="1:17" ht="13.8" x14ac:dyDescent="0.25">
      <c r="C75" s="208"/>
      <c r="D75" s="303"/>
      <c r="E75" s="147"/>
      <c r="F75" s="304"/>
      <c r="G75" s="154"/>
      <c r="H75" s="304"/>
      <c r="I75" s="304"/>
      <c r="J75" s="304"/>
      <c r="K75" s="209"/>
      <c r="L75" s="210"/>
      <c r="M75" s="209"/>
      <c r="N75" s="208"/>
      <c r="O75" s="287"/>
      <c r="P75" s="305"/>
      <c r="Q75" s="125"/>
    </row>
  </sheetData>
  <sheetProtection formatCells="0" insertRows="0" deleteRows="0"/>
  <protectedRanges>
    <protectedRange sqref="A4:C4" name="Range1"/>
    <protectedRange sqref="D7:E7" name="Range2"/>
    <protectedRange sqref="N7:O7" name="Range3"/>
    <protectedRange sqref="Q13" name="Range4"/>
    <protectedRange sqref="Q16" name="Range5"/>
    <protectedRange sqref="Q27" name="Range6"/>
    <protectedRange sqref="B12:C22 M12:M22" name="Range8"/>
    <protectedRange sqref="M26:M27 M38:M50" name="Range9"/>
  </protectedRanges>
  <customSheetViews>
    <customSheetView guid="{55322F06-EF2B-4EBF-91FC-6C830D0D22C9}" fitToPage="1" showRuler="0">
      <pane xSplit="2" ySplit="9" topLeftCell="C10" activePane="bottomRight" state="frozen"/>
      <selection pane="bottomRight" activeCell="K26" sqref="K26"/>
      <pageMargins left="0.5" right="0.5" top="0.75" bottom="0.5" header="0.5" footer="0.25"/>
      <pageSetup scale="94" fitToHeight="6" orientation="landscape" r:id="rId1"/>
      <headerFooter alignWithMargins="0">
        <oddFooter>&amp;LSchedule E-1&amp;C&amp;A&amp;RUpdated: &amp;D</oddFooter>
      </headerFooter>
    </customSheetView>
    <customSheetView guid="{EC77BDF0-E4AB-4C37-A286-B132C795CB0B}" fitToPage="1" showRuler="0">
      <pane xSplit="2" ySplit="9" topLeftCell="C10" activePane="bottomRight" state="frozen"/>
      <selection pane="bottomRight" activeCell="K26" sqref="K26"/>
      <pageMargins left="0.5" right="0.5" top="0.75" bottom="0.5" header="0.5" footer="0.25"/>
      <pageSetup scale="94" fitToHeight="6" orientation="landscape" r:id="rId2"/>
      <headerFooter alignWithMargins="0">
        <oddFooter>&amp;LSchedule E-1&amp;C&amp;A&amp;RUpdated: &amp;D</oddFooter>
      </headerFooter>
    </customSheetView>
    <customSheetView guid="{96FAF5F8-BD57-4EDE-AC8B-7E6854529246}" fitToPage="1" showRuler="0">
      <pane xSplit="3" ySplit="9" topLeftCell="D10" activePane="bottomRight" state="frozen"/>
      <selection pane="bottomRight" activeCell="C6" sqref="C6"/>
      <pageMargins left="0.5" right="0.5" top="0.75" bottom="0.5" header="0.5" footer="0.25"/>
      <pageSetup scale="94" fitToHeight="6" orientation="landscape" r:id="rId3"/>
      <headerFooter alignWithMargins="0">
        <oddFooter>&amp;LSchedule E-1&amp;C&amp;A&amp;RUpdated: &amp;D</oddFooter>
      </headerFooter>
    </customSheetView>
  </customSheetViews>
  <mergeCells count="5">
    <mergeCell ref="D67:Q67"/>
    <mergeCell ref="D69:Q69"/>
    <mergeCell ref="A29:C29"/>
    <mergeCell ref="D59:Q59"/>
    <mergeCell ref="D63:Q63"/>
  </mergeCells>
  <phoneticPr fontId="7" type="noConversion"/>
  <printOptions horizontalCentered="1" verticalCentered="1"/>
  <pageMargins left="0.25" right="0.25" top="0.5" bottom="0.25" header="0.5" footer="0.25"/>
  <pageSetup scale="54" orientation="portrait" r:id="rId4"/>
  <headerFooter alignWithMargins="0">
    <oddFooter>&amp;LExhibit E-1&amp;C&amp;A&amp;RUpdated: &amp;D</oddFooter>
  </headerFooter>
  <ignoredErrors>
    <ignoredError sqref="P12:P22 N12:N22"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topLeftCell="A48" zoomScaleNormal="100" workbookViewId="0">
      <selection activeCell="D63" sqref="D63:R63"/>
    </sheetView>
  </sheetViews>
  <sheetFormatPr defaultColWidth="9.109375" defaultRowHeight="13.2" x14ac:dyDescent="0.25"/>
  <cols>
    <col min="1" max="1" width="2.6640625" style="9" customWidth="1"/>
    <col min="2" max="2" width="9.109375" style="9" customWidth="1"/>
    <col min="3" max="3" width="24.6640625" style="9" customWidth="1"/>
    <col min="4" max="4" width="12.6640625" style="9" customWidth="1"/>
    <col min="5" max="5" width="1.6640625" style="58" customWidth="1"/>
    <col min="6" max="6" width="12.6640625" style="16" customWidth="1"/>
    <col min="7" max="7" width="1.6640625" style="58" customWidth="1"/>
    <col min="8" max="8" width="12.6640625" style="16" customWidth="1"/>
    <col min="9" max="9" width="1.44140625" style="16" customWidth="1"/>
    <col min="10" max="10" width="12.6640625" style="16" customWidth="1"/>
    <col min="11" max="11" width="1.6640625" style="41" customWidth="1"/>
    <col min="12" max="12" width="12.6640625" style="16" customWidth="1"/>
    <col min="13" max="13" width="1.6640625" style="58" customWidth="1"/>
    <col min="14" max="14" width="12.6640625" style="9" customWidth="1"/>
    <col min="15" max="15" width="1.6640625" style="58" customWidth="1"/>
    <col min="16" max="16" width="12.6640625" style="11" customWidth="1"/>
    <col min="17" max="17" width="1.6640625" style="11" customWidth="1"/>
    <col min="18" max="18" width="25.5546875" style="18" customWidth="1"/>
    <col min="19" max="16384" width="9.109375" style="9"/>
  </cols>
  <sheetData>
    <row r="1" spans="1:18" ht="18" x14ac:dyDescent="0.35">
      <c r="A1" s="15" t="s">
        <v>202</v>
      </c>
      <c r="B1" s="263"/>
      <c r="C1" s="263"/>
      <c r="D1" s="263"/>
      <c r="E1" s="283"/>
      <c r="F1" s="290"/>
      <c r="G1" s="283"/>
      <c r="H1" s="290"/>
      <c r="I1" s="290"/>
      <c r="J1" s="290"/>
      <c r="K1" s="314"/>
      <c r="L1" s="290"/>
      <c r="M1" s="283"/>
      <c r="N1" s="263"/>
      <c r="O1" s="283"/>
      <c r="P1" s="67" t="s">
        <v>180</v>
      </c>
    </row>
    <row r="2" spans="1:18" ht="18" x14ac:dyDescent="0.35">
      <c r="A2" s="15" t="s">
        <v>0</v>
      </c>
      <c r="B2" s="263"/>
      <c r="C2" s="263"/>
      <c r="D2" s="263"/>
      <c r="E2" s="283"/>
      <c r="F2" s="290"/>
      <c r="G2" s="283"/>
      <c r="H2" s="290"/>
      <c r="I2" s="290"/>
      <c r="J2" s="290"/>
      <c r="K2" s="314"/>
      <c r="L2" s="290"/>
      <c r="M2" s="283"/>
      <c r="N2" s="263"/>
      <c r="O2" s="283"/>
      <c r="P2" s="293"/>
    </row>
    <row r="3" spans="1:18" ht="18" x14ac:dyDescent="0.35">
      <c r="A3" s="67"/>
      <c r="B3" s="263"/>
      <c r="C3" s="263"/>
      <c r="D3" s="263"/>
      <c r="E3" s="283"/>
      <c r="F3" s="290"/>
      <c r="G3" s="283"/>
      <c r="H3" s="290"/>
      <c r="I3" s="290"/>
      <c r="J3" s="290"/>
      <c r="K3" s="314"/>
      <c r="L3" s="290"/>
      <c r="M3" s="283"/>
      <c r="N3" s="263"/>
      <c r="O3" s="283"/>
      <c r="P3" s="293"/>
    </row>
    <row r="4" spans="1:18" ht="18" x14ac:dyDescent="0.35">
      <c r="A4" s="15" t="str">
        <f>+D7</f>
        <v>FY 2009</v>
      </c>
      <c r="B4" s="263"/>
      <c r="C4" s="15" t="s">
        <v>210</v>
      </c>
      <c r="D4" s="263"/>
      <c r="E4" s="283"/>
      <c r="F4" s="290"/>
      <c r="G4" s="283"/>
      <c r="H4" s="290"/>
      <c r="I4" s="290"/>
      <c r="J4" s="290"/>
      <c r="K4" s="314"/>
      <c r="L4" s="290"/>
      <c r="M4" s="283"/>
      <c r="N4" s="263"/>
      <c r="O4" s="283"/>
      <c r="P4" s="293"/>
      <c r="Q4" s="112"/>
      <c r="R4" s="30"/>
    </row>
    <row r="5" spans="1:18" ht="13.8" x14ac:dyDescent="0.25">
      <c r="A5" s="29"/>
      <c r="B5" s="29"/>
      <c r="C5" s="29"/>
      <c r="D5" s="29"/>
      <c r="E5" s="31"/>
      <c r="F5" s="107"/>
      <c r="G5" s="31"/>
      <c r="H5" s="107"/>
      <c r="I5" s="107"/>
      <c r="J5" s="107"/>
      <c r="K5" s="83"/>
      <c r="L5" s="107"/>
      <c r="M5" s="31"/>
      <c r="N5" s="29"/>
      <c r="O5" s="31"/>
      <c r="Q5" s="112"/>
      <c r="R5" s="30"/>
    </row>
    <row r="6" spans="1:18" s="13" customFormat="1" ht="13.8" x14ac:dyDescent="0.25">
      <c r="A6" s="28"/>
      <c r="B6" s="28"/>
      <c r="C6" s="28"/>
      <c r="D6" s="74" t="s">
        <v>87</v>
      </c>
      <c r="E6" s="88"/>
      <c r="F6" s="113"/>
      <c r="G6" s="88"/>
      <c r="H6" s="113"/>
      <c r="I6" s="113"/>
      <c r="J6" s="113"/>
      <c r="K6" s="86"/>
      <c r="L6" s="74"/>
      <c r="M6" s="88"/>
      <c r="N6" s="74" t="s">
        <v>87</v>
      </c>
      <c r="O6" s="88"/>
      <c r="P6" s="114"/>
      <c r="Q6" s="114"/>
      <c r="R6" s="74"/>
    </row>
    <row r="7" spans="1:18" s="13" customFormat="1" ht="13.8" x14ac:dyDescent="0.25">
      <c r="A7" s="28"/>
      <c r="B7" s="28"/>
      <c r="C7" s="28"/>
      <c r="D7" s="74" t="str">
        <f>'Exh D 2009_direct_cost_base'!D12</f>
        <v>FY 2009</v>
      </c>
      <c r="E7" s="88"/>
      <c r="F7" s="74"/>
      <c r="G7" s="88"/>
      <c r="H7" s="74" t="s">
        <v>37</v>
      </c>
      <c r="I7" s="74"/>
      <c r="J7" s="109" t="s">
        <v>298</v>
      </c>
      <c r="K7" s="86"/>
      <c r="L7" s="74" t="s">
        <v>191</v>
      </c>
      <c r="M7" s="88"/>
      <c r="N7" s="74" t="str">
        <f>+D7</f>
        <v>FY 2009</v>
      </c>
      <c r="O7" s="88"/>
      <c r="P7" s="114" t="s">
        <v>131</v>
      </c>
      <c r="Q7" s="114"/>
      <c r="R7" s="74"/>
    </row>
    <row r="8" spans="1:18" s="13" customFormat="1" ht="13.8" x14ac:dyDescent="0.25">
      <c r="A8" s="28"/>
      <c r="B8" s="28"/>
      <c r="C8" s="28"/>
      <c r="D8" s="87" t="s">
        <v>8</v>
      </c>
      <c r="E8" s="86"/>
      <c r="F8" s="74"/>
      <c r="G8" s="86"/>
      <c r="H8" s="74" t="s">
        <v>43</v>
      </c>
      <c r="I8" s="74"/>
      <c r="J8" s="109" t="s">
        <v>299</v>
      </c>
      <c r="K8" s="86"/>
      <c r="L8" s="74" t="s">
        <v>142</v>
      </c>
      <c r="M8" s="86"/>
      <c r="N8" s="74" t="s">
        <v>4</v>
      </c>
      <c r="O8" s="86"/>
      <c r="P8" s="114" t="s">
        <v>132</v>
      </c>
      <c r="Q8" s="114"/>
      <c r="R8" s="74"/>
    </row>
    <row r="9" spans="1:18" s="13" customFormat="1" ht="14.4" thickBot="1" x14ac:dyDescent="0.3">
      <c r="A9" s="89" t="s">
        <v>88</v>
      </c>
      <c r="B9" s="89"/>
      <c r="C9" s="89"/>
      <c r="D9" s="90" t="s">
        <v>140</v>
      </c>
      <c r="E9" s="91"/>
      <c r="F9" s="90" t="s">
        <v>42</v>
      </c>
      <c r="G9" s="91"/>
      <c r="H9" s="90" t="s">
        <v>4</v>
      </c>
      <c r="I9" s="90"/>
      <c r="J9" s="110" t="s">
        <v>300</v>
      </c>
      <c r="K9" s="91"/>
      <c r="L9" s="90" t="s">
        <v>261</v>
      </c>
      <c r="M9" s="91"/>
      <c r="N9" s="90" t="s">
        <v>124</v>
      </c>
      <c r="O9" s="91"/>
      <c r="P9" s="115" t="s">
        <v>133</v>
      </c>
      <c r="Q9" s="115"/>
      <c r="R9" s="90" t="s">
        <v>89</v>
      </c>
    </row>
    <row r="10" spans="1:18" ht="13.8" x14ac:dyDescent="0.25">
      <c r="A10" s="29"/>
      <c r="B10" s="29"/>
      <c r="C10" s="29"/>
      <c r="D10" s="29"/>
      <c r="E10" s="31"/>
      <c r="F10" s="107"/>
      <c r="G10" s="31"/>
      <c r="H10" s="107"/>
      <c r="I10" s="107"/>
      <c r="J10" s="107"/>
      <c r="K10" s="83"/>
      <c r="L10" s="107"/>
      <c r="M10" s="83"/>
      <c r="N10" s="29"/>
      <c r="O10" s="31"/>
      <c r="P10" s="112"/>
      <c r="Q10" s="112"/>
      <c r="R10" s="30"/>
    </row>
    <row r="11" spans="1:18" ht="13.8" x14ac:dyDescent="0.25">
      <c r="A11" s="29" t="s">
        <v>309</v>
      </c>
      <c r="B11" s="29"/>
      <c r="C11" s="29"/>
      <c r="D11" s="29"/>
      <c r="E11" s="31"/>
      <c r="F11" s="107"/>
      <c r="G11" s="31"/>
      <c r="H11" s="107"/>
      <c r="I11" s="107"/>
      <c r="J11" s="107"/>
      <c r="K11" s="83"/>
      <c r="L11" s="107"/>
      <c r="M11" s="83"/>
      <c r="N11" s="29"/>
      <c r="O11" s="31"/>
      <c r="P11" s="112"/>
      <c r="Q11" s="112"/>
      <c r="R11" s="30"/>
    </row>
    <row r="12" spans="1:18" ht="13.8" x14ac:dyDescent="0.25">
      <c r="A12" s="29"/>
      <c r="B12" s="29" t="s">
        <v>90</v>
      </c>
      <c r="C12" s="29"/>
      <c r="D12" s="150"/>
      <c r="E12" s="151"/>
      <c r="F12" s="152"/>
      <c r="G12" s="153"/>
      <c r="H12" s="152"/>
      <c r="I12" s="153"/>
      <c r="J12" s="152"/>
      <c r="K12" s="153"/>
      <c r="L12" s="152"/>
      <c r="M12" s="83"/>
      <c r="N12" s="116">
        <f t="shared" ref="N12:N21" si="0">D12-SUM(F12:L12)</f>
        <v>0</v>
      </c>
      <c r="O12" s="31"/>
      <c r="P12" s="117" t="e">
        <f t="shared" ref="P12:P22" si="1">ROUND(N12/D12,2)</f>
        <v>#DIV/0!</v>
      </c>
      <c r="Q12" s="120"/>
      <c r="R12" s="30" t="s">
        <v>155</v>
      </c>
    </row>
    <row r="13" spans="1:18" ht="13.8" x14ac:dyDescent="0.25">
      <c r="A13" s="29"/>
      <c r="B13" s="29" t="s">
        <v>91</v>
      </c>
      <c r="C13" s="29"/>
      <c r="D13" s="149"/>
      <c r="E13" s="147"/>
      <c r="F13" s="148"/>
      <c r="G13" s="154"/>
      <c r="H13" s="148"/>
      <c r="I13" s="154"/>
      <c r="J13" s="148"/>
      <c r="K13" s="154"/>
      <c r="L13" s="148"/>
      <c r="M13" s="83"/>
      <c r="N13" s="116">
        <f t="shared" si="0"/>
        <v>0</v>
      </c>
      <c r="O13" s="31"/>
      <c r="P13" s="117" t="e">
        <f t="shared" si="1"/>
        <v>#DIV/0!</v>
      </c>
      <c r="Q13" s="120"/>
      <c r="R13" s="30" t="s">
        <v>253</v>
      </c>
    </row>
    <row r="14" spans="1:18" ht="13.8" x14ac:dyDescent="0.25">
      <c r="A14" s="29"/>
      <c r="B14" s="29" t="s">
        <v>92</v>
      </c>
      <c r="C14" s="29"/>
      <c r="D14" s="149"/>
      <c r="E14" s="147"/>
      <c r="F14" s="148"/>
      <c r="G14" s="154"/>
      <c r="H14" s="148"/>
      <c r="I14" s="154"/>
      <c r="J14" s="148"/>
      <c r="K14" s="154"/>
      <c r="L14" s="148"/>
      <c r="M14" s="83"/>
      <c r="N14" s="116">
        <f t="shared" si="0"/>
        <v>0</v>
      </c>
      <c r="O14" s="31"/>
      <c r="P14" s="117" t="e">
        <f t="shared" si="1"/>
        <v>#DIV/0!</v>
      </c>
      <c r="Q14" s="120"/>
      <c r="R14" s="30" t="s">
        <v>185</v>
      </c>
    </row>
    <row r="15" spans="1:18" ht="13.8" x14ac:dyDescent="0.25">
      <c r="A15" s="29"/>
      <c r="B15" s="29" t="s">
        <v>93</v>
      </c>
      <c r="C15" s="29"/>
      <c r="D15" s="149"/>
      <c r="E15" s="147"/>
      <c r="F15" s="148"/>
      <c r="G15" s="154"/>
      <c r="H15" s="148"/>
      <c r="I15" s="154"/>
      <c r="J15" s="148"/>
      <c r="K15" s="154"/>
      <c r="L15" s="148"/>
      <c r="M15" s="83"/>
      <c r="N15" s="116">
        <f t="shared" si="0"/>
        <v>0</v>
      </c>
      <c r="O15" s="31"/>
      <c r="P15" s="117" t="e">
        <f t="shared" si="1"/>
        <v>#DIV/0!</v>
      </c>
      <c r="Q15" s="120"/>
      <c r="R15" s="30" t="s">
        <v>254</v>
      </c>
    </row>
    <row r="16" spans="1:18" ht="13.8" x14ac:dyDescent="0.25">
      <c r="A16" s="29"/>
      <c r="B16" s="29" t="s">
        <v>139</v>
      </c>
      <c r="C16" s="29"/>
      <c r="D16" s="149"/>
      <c r="E16" s="147"/>
      <c r="F16" s="148"/>
      <c r="G16" s="154"/>
      <c r="H16" s="148"/>
      <c r="I16" s="154"/>
      <c r="J16" s="148"/>
      <c r="K16" s="154"/>
      <c r="L16" s="148"/>
      <c r="M16" s="83"/>
      <c r="N16" s="116">
        <f t="shared" si="0"/>
        <v>0</v>
      </c>
      <c r="O16" s="31"/>
      <c r="P16" s="117" t="e">
        <f t="shared" si="1"/>
        <v>#DIV/0!</v>
      </c>
      <c r="Q16" s="120"/>
      <c r="R16" s="30" t="s">
        <v>186</v>
      </c>
    </row>
    <row r="17" spans="1:19" ht="13.8" x14ac:dyDescent="0.25">
      <c r="A17" s="29"/>
      <c r="B17" s="29" t="s">
        <v>161</v>
      </c>
      <c r="C17" s="29"/>
      <c r="D17" s="149"/>
      <c r="E17" s="147"/>
      <c r="F17" s="148"/>
      <c r="G17" s="154"/>
      <c r="H17" s="148"/>
      <c r="I17" s="154"/>
      <c r="J17" s="148"/>
      <c r="K17" s="154"/>
      <c r="L17" s="148"/>
      <c r="M17" s="83"/>
      <c r="N17" s="116">
        <f t="shared" si="0"/>
        <v>0</v>
      </c>
      <c r="O17" s="31"/>
      <c r="P17" s="117" t="e">
        <f t="shared" si="1"/>
        <v>#DIV/0!</v>
      </c>
      <c r="Q17" s="120"/>
      <c r="R17" s="125" t="s">
        <v>391</v>
      </c>
    </row>
    <row r="18" spans="1:19" ht="13.8" x14ac:dyDescent="0.25">
      <c r="A18" s="29"/>
      <c r="B18" s="29" t="s">
        <v>94</v>
      </c>
      <c r="C18" s="29"/>
      <c r="D18" s="149"/>
      <c r="E18" s="147"/>
      <c r="F18" s="148"/>
      <c r="G18" s="154"/>
      <c r="H18" s="148"/>
      <c r="I18" s="154"/>
      <c r="J18" s="148"/>
      <c r="K18" s="154"/>
      <c r="L18" s="148"/>
      <c r="M18" s="83"/>
      <c r="N18" s="116">
        <f t="shared" si="0"/>
        <v>0</v>
      </c>
      <c r="O18" s="31"/>
      <c r="P18" s="117" t="e">
        <f t="shared" si="1"/>
        <v>#DIV/0!</v>
      </c>
      <c r="Q18" s="120"/>
      <c r="R18" s="125" t="s">
        <v>391</v>
      </c>
    </row>
    <row r="19" spans="1:19" ht="13.8" x14ac:dyDescent="0.25">
      <c r="A19" s="29"/>
      <c r="B19" s="29" t="s">
        <v>178</v>
      </c>
      <c r="C19" s="29"/>
      <c r="D19" s="149"/>
      <c r="E19" s="147"/>
      <c r="F19" s="148"/>
      <c r="G19" s="154"/>
      <c r="H19" s="148"/>
      <c r="I19" s="154"/>
      <c r="J19" s="148"/>
      <c r="K19" s="154"/>
      <c r="L19" s="148"/>
      <c r="M19" s="83"/>
      <c r="N19" s="116">
        <f t="shared" si="0"/>
        <v>0</v>
      </c>
      <c r="O19" s="31"/>
      <c r="P19" s="117" t="e">
        <f t="shared" si="1"/>
        <v>#DIV/0!</v>
      </c>
      <c r="Q19" s="120"/>
      <c r="R19" s="125" t="s">
        <v>391</v>
      </c>
    </row>
    <row r="20" spans="1:19" ht="13.8" x14ac:dyDescent="0.25">
      <c r="A20" s="29"/>
      <c r="B20" s="29" t="s">
        <v>95</v>
      </c>
      <c r="C20" s="29"/>
      <c r="D20" s="149"/>
      <c r="E20" s="147"/>
      <c r="F20" s="148"/>
      <c r="G20" s="154"/>
      <c r="H20" s="148"/>
      <c r="I20" s="154"/>
      <c r="J20" s="148"/>
      <c r="K20" s="154"/>
      <c r="L20" s="148"/>
      <c r="M20" s="83"/>
      <c r="N20" s="116">
        <f t="shared" si="0"/>
        <v>0</v>
      </c>
      <c r="O20" s="31"/>
      <c r="P20" s="117" t="e">
        <f t="shared" si="1"/>
        <v>#DIV/0!</v>
      </c>
      <c r="Q20" s="120"/>
      <c r="R20" s="125" t="s">
        <v>391</v>
      </c>
    </row>
    <row r="21" spans="1:19" ht="13.8" x14ac:dyDescent="0.25">
      <c r="A21" s="29"/>
      <c r="B21" s="29" t="s">
        <v>129</v>
      </c>
      <c r="C21" s="29"/>
      <c r="D21" s="149"/>
      <c r="E21" s="147"/>
      <c r="F21" s="148"/>
      <c r="G21" s="154"/>
      <c r="H21" s="148"/>
      <c r="I21" s="154"/>
      <c r="J21" s="148"/>
      <c r="K21" s="154"/>
      <c r="L21" s="148"/>
      <c r="M21" s="83"/>
      <c r="N21" s="116">
        <f t="shared" si="0"/>
        <v>0</v>
      </c>
      <c r="O21" s="31"/>
      <c r="P21" s="117" t="e">
        <f t="shared" si="1"/>
        <v>#DIV/0!</v>
      </c>
      <c r="Q21" s="120"/>
      <c r="R21" s="125" t="s">
        <v>391</v>
      </c>
    </row>
    <row r="22" spans="1:19" ht="13.8" x14ac:dyDescent="0.25">
      <c r="A22" s="29"/>
      <c r="B22" s="29" t="s">
        <v>130</v>
      </c>
      <c r="C22" s="29"/>
      <c r="D22" s="149"/>
      <c r="E22" s="147"/>
      <c r="F22" s="148"/>
      <c r="G22" s="154"/>
      <c r="H22" s="148"/>
      <c r="I22" s="154"/>
      <c r="J22" s="148"/>
      <c r="K22" s="154"/>
      <c r="L22" s="148"/>
      <c r="M22" s="83"/>
      <c r="N22" s="116">
        <f>D22-SUM(F22:L22)</f>
        <v>0</v>
      </c>
      <c r="O22" s="31"/>
      <c r="P22" s="117" t="e">
        <f t="shared" si="1"/>
        <v>#DIV/0!</v>
      </c>
      <c r="Q22" s="120"/>
      <c r="R22" s="125" t="s">
        <v>391</v>
      </c>
    </row>
    <row r="23" spans="1:19" ht="13.8" x14ac:dyDescent="0.25">
      <c r="A23" s="29"/>
      <c r="B23" s="29"/>
      <c r="C23" s="29"/>
      <c r="D23" s="103"/>
      <c r="E23" s="83"/>
      <c r="F23" s="103"/>
      <c r="G23" s="83"/>
      <c r="H23" s="103"/>
      <c r="I23" s="83"/>
      <c r="J23" s="103"/>
      <c r="K23" s="83"/>
      <c r="L23" s="103"/>
      <c r="M23" s="83"/>
      <c r="N23" s="103"/>
      <c r="O23" s="130"/>
      <c r="P23" s="118"/>
      <c r="Q23" s="118"/>
      <c r="R23" s="30"/>
    </row>
    <row r="24" spans="1:19" ht="13.8" x14ac:dyDescent="0.25">
      <c r="A24" s="29"/>
      <c r="B24" s="119" t="s">
        <v>204</v>
      </c>
      <c r="C24" s="119"/>
      <c r="D24" s="106">
        <f>SUM(D12:D23)</f>
        <v>0</v>
      </c>
      <c r="E24" s="83"/>
      <c r="F24" s="106">
        <f>SUM(F12:F23)</f>
        <v>0</v>
      </c>
      <c r="G24" s="83"/>
      <c r="H24" s="106">
        <f>SUM(H12:H23)</f>
        <v>0</v>
      </c>
      <c r="I24" s="83"/>
      <c r="J24" s="106">
        <f>SUM(J12:J23)</f>
        <v>0</v>
      </c>
      <c r="K24" s="83"/>
      <c r="L24" s="106">
        <f>SUM(L12:L23)</f>
        <v>0</v>
      </c>
      <c r="M24" s="83"/>
      <c r="N24" s="106">
        <f>SUM(N12:N23)</f>
        <v>0</v>
      </c>
      <c r="O24" s="83"/>
      <c r="P24" s="118"/>
      <c r="Q24" s="118"/>
      <c r="R24" s="30"/>
    </row>
    <row r="25" spans="1:19" ht="13.8" x14ac:dyDescent="0.25">
      <c r="A25" s="29"/>
      <c r="B25" s="29"/>
      <c r="C25" s="29"/>
      <c r="D25" s="29"/>
      <c r="E25" s="31"/>
      <c r="F25" s="107"/>
      <c r="G25" s="31"/>
      <c r="H25" s="107"/>
      <c r="I25" s="111"/>
      <c r="J25" s="107"/>
      <c r="K25" s="83"/>
      <c r="L25" s="107"/>
      <c r="M25" s="83"/>
      <c r="N25" s="29"/>
      <c r="O25" s="31"/>
      <c r="P25" s="112"/>
      <c r="Q25" s="112"/>
      <c r="R25" s="30"/>
    </row>
    <row r="26" spans="1:19" ht="13.8" x14ac:dyDescent="0.25">
      <c r="A26" s="208" t="s">
        <v>192</v>
      </c>
      <c r="B26" s="208"/>
      <c r="C26" s="208"/>
      <c r="D26" s="149"/>
      <c r="E26" s="147"/>
      <c r="F26" s="148"/>
      <c r="G26" s="209"/>
      <c r="H26" s="148"/>
      <c r="I26" s="209"/>
      <c r="J26" s="148"/>
      <c r="K26" s="209"/>
      <c r="L26" s="148"/>
      <c r="M26" s="83"/>
      <c r="N26" s="116">
        <f>D26-SUM(F26:L26)</f>
        <v>0</v>
      </c>
      <c r="O26" s="31"/>
      <c r="P26" s="295"/>
      <c r="Q26" s="120"/>
      <c r="R26" s="125" t="s">
        <v>391</v>
      </c>
    </row>
    <row r="27" spans="1:19" ht="13.8" x14ac:dyDescent="0.25">
      <c r="A27" s="208" t="s">
        <v>360</v>
      </c>
      <c r="B27" s="208"/>
      <c r="C27" s="208"/>
      <c r="D27" s="149"/>
      <c r="E27" s="147"/>
      <c r="F27" s="148"/>
      <c r="G27" s="209"/>
      <c r="H27" s="148"/>
      <c r="I27" s="209"/>
      <c r="J27" s="148"/>
      <c r="K27" s="209"/>
      <c r="L27" s="148"/>
      <c r="M27" s="83"/>
      <c r="N27" s="116"/>
      <c r="O27" s="31"/>
      <c r="P27" s="295"/>
      <c r="Q27" s="120"/>
      <c r="R27" s="125" t="s">
        <v>391</v>
      </c>
    </row>
    <row r="28" spans="1:19" ht="13.8" x14ac:dyDescent="0.25">
      <c r="A28" s="208" t="s">
        <v>390</v>
      </c>
      <c r="B28" s="208"/>
      <c r="C28" s="208"/>
      <c r="D28" s="149"/>
      <c r="E28" s="147"/>
      <c r="F28" s="148"/>
      <c r="G28" s="209"/>
      <c r="H28" s="148"/>
      <c r="I28" s="209"/>
      <c r="J28" s="148"/>
      <c r="K28" s="209"/>
      <c r="L28" s="148"/>
      <c r="M28" s="154"/>
      <c r="N28" s="286">
        <f t="shared" ref="N28:N35" si="2">D28-SUM(F28:L28)</f>
        <v>0</v>
      </c>
      <c r="O28" s="147"/>
      <c r="P28" s="288"/>
      <c r="Q28" s="300"/>
      <c r="R28" s="125" t="s">
        <v>391</v>
      </c>
      <c r="S28" s="306"/>
    </row>
    <row r="29" spans="1:19" ht="13.8" x14ac:dyDescent="0.25">
      <c r="A29" s="402" t="s">
        <v>392</v>
      </c>
      <c r="B29" s="402"/>
      <c r="C29" s="402"/>
      <c r="D29" s="149"/>
      <c r="E29" s="147"/>
      <c r="F29" s="148"/>
      <c r="G29" s="209"/>
      <c r="H29" s="148"/>
      <c r="I29" s="209"/>
      <c r="J29" s="148"/>
      <c r="K29" s="209"/>
      <c r="L29" s="148"/>
      <c r="M29" s="154"/>
      <c r="N29" s="286">
        <f t="shared" si="2"/>
        <v>0</v>
      </c>
      <c r="O29" s="147"/>
      <c r="P29" s="288"/>
      <c r="Q29" s="300"/>
      <c r="R29" s="125" t="s">
        <v>391</v>
      </c>
      <c r="S29" s="306"/>
    </row>
    <row r="30" spans="1:19" ht="13.8" x14ac:dyDescent="0.25">
      <c r="A30" s="208" t="s">
        <v>100</v>
      </c>
      <c r="B30" s="208"/>
      <c r="C30" s="208"/>
      <c r="D30" s="149"/>
      <c r="E30" s="147"/>
      <c r="F30" s="148"/>
      <c r="G30" s="209"/>
      <c r="H30" s="148"/>
      <c r="I30" s="209"/>
      <c r="J30" s="148"/>
      <c r="K30" s="209"/>
      <c r="L30" s="148"/>
      <c r="M30" s="154"/>
      <c r="N30" s="286">
        <f t="shared" si="2"/>
        <v>0</v>
      </c>
      <c r="O30" s="147"/>
      <c r="P30" s="288"/>
      <c r="Q30" s="300"/>
      <c r="R30" s="125" t="s">
        <v>391</v>
      </c>
      <c r="S30" s="306"/>
    </row>
    <row r="31" spans="1:19" ht="13.8" x14ac:dyDescent="0.25">
      <c r="A31" s="208" t="s">
        <v>163</v>
      </c>
      <c r="B31" s="208"/>
      <c r="C31" s="208"/>
      <c r="D31" s="149"/>
      <c r="E31" s="147"/>
      <c r="F31" s="148"/>
      <c r="G31" s="209"/>
      <c r="H31" s="148"/>
      <c r="I31" s="209"/>
      <c r="J31" s="148"/>
      <c r="K31" s="209"/>
      <c r="L31" s="148"/>
      <c r="M31" s="154"/>
      <c r="N31" s="286">
        <f t="shared" si="2"/>
        <v>0</v>
      </c>
      <c r="O31" s="147"/>
      <c r="P31" s="288"/>
      <c r="Q31" s="300"/>
      <c r="R31" s="206" t="s">
        <v>391</v>
      </c>
      <c r="S31" s="306"/>
    </row>
    <row r="32" spans="1:19" ht="13.8" x14ac:dyDescent="0.25">
      <c r="A32" s="208" t="s">
        <v>120</v>
      </c>
      <c r="B32" s="208"/>
      <c r="C32" s="208"/>
      <c r="D32" s="149"/>
      <c r="E32" s="147"/>
      <c r="F32" s="148"/>
      <c r="G32" s="209"/>
      <c r="H32" s="148"/>
      <c r="I32" s="209"/>
      <c r="J32" s="148"/>
      <c r="K32" s="209"/>
      <c r="L32" s="148"/>
      <c r="M32" s="154"/>
      <c r="N32" s="286">
        <f t="shared" si="2"/>
        <v>0</v>
      </c>
      <c r="O32" s="147"/>
      <c r="P32" s="288"/>
      <c r="Q32" s="300"/>
      <c r="R32" s="206" t="s">
        <v>391</v>
      </c>
      <c r="S32" s="306"/>
    </row>
    <row r="33" spans="1:19" ht="13.8" x14ac:dyDescent="0.25">
      <c r="A33" s="208" t="s">
        <v>119</v>
      </c>
      <c r="B33" s="208"/>
      <c r="C33" s="208"/>
      <c r="D33" s="149"/>
      <c r="E33" s="147"/>
      <c r="F33" s="148"/>
      <c r="G33" s="209"/>
      <c r="H33" s="148"/>
      <c r="I33" s="209"/>
      <c r="J33" s="148"/>
      <c r="K33" s="209"/>
      <c r="L33" s="148"/>
      <c r="M33" s="154"/>
      <c r="N33" s="286">
        <f t="shared" si="2"/>
        <v>0</v>
      </c>
      <c r="O33" s="147"/>
      <c r="P33" s="288"/>
      <c r="Q33" s="300"/>
      <c r="R33" s="206" t="s">
        <v>391</v>
      </c>
      <c r="S33" s="306"/>
    </row>
    <row r="34" spans="1:19" ht="13.8" x14ac:dyDescent="0.25">
      <c r="A34" s="208" t="s">
        <v>116</v>
      </c>
      <c r="B34" s="208"/>
      <c r="C34" s="210"/>
      <c r="D34" s="149"/>
      <c r="E34" s="147"/>
      <c r="F34" s="148"/>
      <c r="G34" s="209"/>
      <c r="H34" s="148"/>
      <c r="I34" s="209"/>
      <c r="J34" s="148"/>
      <c r="K34" s="209"/>
      <c r="L34" s="148"/>
      <c r="M34" s="154"/>
      <c r="N34" s="286">
        <f t="shared" si="2"/>
        <v>0</v>
      </c>
      <c r="O34" s="147"/>
      <c r="P34" s="288"/>
      <c r="Q34" s="300"/>
      <c r="R34" s="206" t="s">
        <v>391</v>
      </c>
      <c r="S34" s="306"/>
    </row>
    <row r="35" spans="1:19" ht="13.8" x14ac:dyDescent="0.25">
      <c r="A35" s="208" t="s">
        <v>117</v>
      </c>
      <c r="B35" s="208"/>
      <c r="C35" s="208"/>
      <c r="D35" s="149"/>
      <c r="E35" s="147"/>
      <c r="F35" s="148"/>
      <c r="G35" s="209"/>
      <c r="H35" s="148"/>
      <c r="I35" s="209"/>
      <c r="J35" s="148"/>
      <c r="K35" s="209"/>
      <c r="L35" s="148"/>
      <c r="M35" s="154"/>
      <c r="N35" s="286">
        <f t="shared" si="2"/>
        <v>0</v>
      </c>
      <c r="O35" s="147"/>
      <c r="P35" s="288"/>
      <c r="Q35" s="300"/>
      <c r="R35" s="206" t="s">
        <v>391</v>
      </c>
      <c r="S35" s="306"/>
    </row>
    <row r="36" spans="1:19" ht="13.8" x14ac:dyDescent="0.25">
      <c r="A36" s="208" t="s">
        <v>393</v>
      </c>
      <c r="B36" s="208"/>
      <c r="C36" s="208"/>
      <c r="D36" s="149"/>
      <c r="E36" s="147"/>
      <c r="F36" s="148"/>
      <c r="G36" s="209"/>
      <c r="H36" s="148"/>
      <c r="I36" s="209"/>
      <c r="J36" s="148"/>
      <c r="K36" s="209"/>
      <c r="L36" s="148"/>
      <c r="M36" s="209"/>
      <c r="N36" s="286">
        <f>D36-SUM(F36:L36)</f>
        <v>0</v>
      </c>
      <c r="O36" s="287"/>
      <c r="P36" s="289" t="e">
        <f>ROUND(N36/D36,2)</f>
        <v>#DIV/0!</v>
      </c>
      <c r="Q36" s="300"/>
      <c r="R36" s="206" t="s">
        <v>391</v>
      </c>
      <c r="S36" s="306"/>
    </row>
    <row r="37" spans="1:19" ht="13.8" x14ac:dyDescent="0.25">
      <c r="A37" s="208" t="s">
        <v>135</v>
      </c>
      <c r="B37" s="208"/>
      <c r="C37" s="208"/>
      <c r="D37" s="149"/>
      <c r="E37" s="147"/>
      <c r="F37" s="148"/>
      <c r="G37" s="209"/>
      <c r="H37" s="148"/>
      <c r="I37" s="209"/>
      <c r="J37" s="148"/>
      <c r="K37" s="209"/>
      <c r="L37" s="148"/>
      <c r="M37" s="209"/>
      <c r="N37" s="286">
        <f>D37-SUM(F37:L37)</f>
        <v>0</v>
      </c>
      <c r="O37" s="287"/>
      <c r="P37" s="288"/>
      <c r="Q37" s="300"/>
      <c r="R37" s="206" t="s">
        <v>391</v>
      </c>
      <c r="S37" s="306"/>
    </row>
    <row r="38" spans="1:19" ht="13.8" x14ac:dyDescent="0.25">
      <c r="A38" s="208" t="s">
        <v>134</v>
      </c>
      <c r="B38" s="208"/>
      <c r="C38" s="208"/>
      <c r="D38" s="149"/>
      <c r="E38" s="147"/>
      <c r="F38" s="148"/>
      <c r="G38" s="209"/>
      <c r="H38" s="148"/>
      <c r="I38" s="209"/>
      <c r="J38" s="148"/>
      <c r="K38" s="209"/>
      <c r="L38" s="148"/>
      <c r="M38" s="83"/>
      <c r="N38" s="116">
        <f t="shared" ref="N38:N50" si="3">D38-SUM(F38:L38)</f>
        <v>0</v>
      </c>
      <c r="O38" s="31"/>
      <c r="P38" s="295"/>
      <c r="Q38" s="120"/>
      <c r="R38" s="125" t="s">
        <v>391</v>
      </c>
    </row>
    <row r="39" spans="1:19" ht="13.8" x14ac:dyDescent="0.25">
      <c r="A39" s="208" t="s">
        <v>118</v>
      </c>
      <c r="B39" s="208"/>
      <c r="C39" s="208"/>
      <c r="D39" s="149"/>
      <c r="E39" s="147"/>
      <c r="F39" s="148"/>
      <c r="G39" s="209"/>
      <c r="H39" s="148"/>
      <c r="I39" s="209"/>
      <c r="J39" s="148"/>
      <c r="K39" s="209"/>
      <c r="L39" s="148"/>
      <c r="M39" s="83"/>
      <c r="N39" s="116">
        <f t="shared" si="3"/>
        <v>0</v>
      </c>
      <c r="O39" s="31"/>
      <c r="P39" s="295"/>
      <c r="Q39" s="120"/>
      <c r="R39" s="125" t="s">
        <v>391</v>
      </c>
    </row>
    <row r="40" spans="1:19" ht="13.8" x14ac:dyDescent="0.25">
      <c r="A40" s="208" t="s">
        <v>137</v>
      </c>
      <c r="B40" s="208"/>
      <c r="C40" s="210"/>
      <c r="D40" s="149"/>
      <c r="E40" s="147"/>
      <c r="F40" s="148"/>
      <c r="G40" s="209"/>
      <c r="H40" s="148"/>
      <c r="I40" s="209"/>
      <c r="J40" s="148"/>
      <c r="K40" s="209"/>
      <c r="L40" s="148"/>
      <c r="M40" s="83"/>
      <c r="N40" s="116">
        <f t="shared" si="3"/>
        <v>0</v>
      </c>
      <c r="O40" s="31"/>
      <c r="P40" s="295"/>
      <c r="Q40" s="120"/>
      <c r="R40" s="125" t="s">
        <v>391</v>
      </c>
    </row>
    <row r="41" spans="1:19" ht="13.8" x14ac:dyDescent="0.25">
      <c r="A41" s="208" t="s">
        <v>136</v>
      </c>
      <c r="B41" s="208"/>
      <c r="C41" s="208"/>
      <c r="D41" s="149"/>
      <c r="E41" s="147"/>
      <c r="F41" s="148"/>
      <c r="G41" s="209"/>
      <c r="H41" s="148"/>
      <c r="I41" s="209"/>
      <c r="J41" s="148"/>
      <c r="K41" s="209"/>
      <c r="L41" s="148"/>
      <c r="M41" s="83"/>
      <c r="N41" s="116">
        <f t="shared" si="3"/>
        <v>0</v>
      </c>
      <c r="O41" s="31"/>
      <c r="P41" s="295"/>
      <c r="Q41" s="120"/>
      <c r="R41" s="125" t="s">
        <v>391</v>
      </c>
    </row>
    <row r="42" spans="1:19" ht="13.8" x14ac:dyDescent="0.25">
      <c r="A42" s="208" t="s">
        <v>177</v>
      </c>
      <c r="B42" s="208"/>
      <c r="C42" s="208"/>
      <c r="D42" s="149"/>
      <c r="E42" s="147"/>
      <c r="F42" s="148"/>
      <c r="G42" s="209"/>
      <c r="H42" s="148"/>
      <c r="I42" s="209"/>
      <c r="J42" s="148"/>
      <c r="K42" s="209"/>
      <c r="L42" s="148"/>
      <c r="M42" s="83"/>
      <c r="N42" s="116">
        <f t="shared" si="3"/>
        <v>0</v>
      </c>
      <c r="O42" s="31"/>
      <c r="P42" s="295"/>
      <c r="Q42" s="120"/>
      <c r="R42" s="125" t="s">
        <v>391</v>
      </c>
    </row>
    <row r="43" spans="1:19" ht="13.8" x14ac:dyDescent="0.25">
      <c r="A43" s="208" t="s">
        <v>98</v>
      </c>
      <c r="B43" s="208"/>
      <c r="C43" s="208"/>
      <c r="D43" s="149"/>
      <c r="E43" s="147"/>
      <c r="F43" s="148"/>
      <c r="G43" s="209"/>
      <c r="H43" s="148"/>
      <c r="I43" s="209"/>
      <c r="J43" s="148"/>
      <c r="K43" s="209"/>
      <c r="L43" s="148"/>
      <c r="M43" s="83"/>
      <c r="N43" s="116">
        <f t="shared" si="3"/>
        <v>0</v>
      </c>
      <c r="O43" s="31"/>
      <c r="P43" s="295"/>
      <c r="Q43" s="120"/>
      <c r="R43" s="125" t="s">
        <v>391</v>
      </c>
    </row>
    <row r="44" spans="1:19" ht="13.8" x14ac:dyDescent="0.25">
      <c r="A44" s="208" t="s">
        <v>101</v>
      </c>
      <c r="B44" s="208"/>
      <c r="C44" s="208"/>
      <c r="D44" s="149"/>
      <c r="E44" s="147"/>
      <c r="F44" s="148"/>
      <c r="G44" s="209"/>
      <c r="H44" s="148"/>
      <c r="I44" s="209"/>
      <c r="J44" s="148"/>
      <c r="K44" s="209"/>
      <c r="L44" s="148"/>
      <c r="M44" s="83"/>
      <c r="N44" s="116">
        <f t="shared" si="3"/>
        <v>0</v>
      </c>
      <c r="O44" s="31"/>
      <c r="P44" s="295"/>
      <c r="Q44" s="120"/>
      <c r="R44" s="125" t="s">
        <v>391</v>
      </c>
    </row>
    <row r="45" spans="1:19" ht="13.8" x14ac:dyDescent="0.25">
      <c r="A45" s="208" t="s">
        <v>102</v>
      </c>
      <c r="B45" s="208"/>
      <c r="C45" s="208"/>
      <c r="D45" s="149"/>
      <c r="E45" s="147"/>
      <c r="F45" s="148"/>
      <c r="G45" s="209"/>
      <c r="H45" s="148"/>
      <c r="I45" s="209"/>
      <c r="J45" s="148"/>
      <c r="K45" s="209"/>
      <c r="L45" s="148"/>
      <c r="M45" s="83"/>
      <c r="N45" s="116">
        <f t="shared" si="3"/>
        <v>0</v>
      </c>
      <c r="O45" s="31"/>
      <c r="P45" s="295"/>
      <c r="Q45" s="120"/>
      <c r="R45" s="125" t="s">
        <v>391</v>
      </c>
    </row>
    <row r="46" spans="1:19" ht="13.8" x14ac:dyDescent="0.25">
      <c r="A46" s="208" t="s">
        <v>138</v>
      </c>
      <c r="B46" s="208"/>
      <c r="C46" s="210"/>
      <c r="D46" s="149"/>
      <c r="E46" s="147"/>
      <c r="F46" s="148"/>
      <c r="G46" s="209"/>
      <c r="H46" s="148"/>
      <c r="I46" s="209"/>
      <c r="J46" s="148"/>
      <c r="K46" s="209"/>
      <c r="L46" s="148"/>
      <c r="M46" s="83"/>
      <c r="N46" s="116">
        <f t="shared" si="3"/>
        <v>0</v>
      </c>
      <c r="O46" s="31"/>
      <c r="P46" s="295"/>
      <c r="Q46" s="120"/>
      <c r="R46" s="125" t="s">
        <v>391</v>
      </c>
    </row>
    <row r="47" spans="1:19" ht="13.8" x14ac:dyDescent="0.25">
      <c r="A47" s="208" t="s">
        <v>96</v>
      </c>
      <c r="B47" s="208"/>
      <c r="C47" s="208"/>
      <c r="D47" s="149"/>
      <c r="E47" s="147"/>
      <c r="F47" s="148"/>
      <c r="G47" s="209"/>
      <c r="H47" s="148"/>
      <c r="I47" s="209"/>
      <c r="J47" s="148"/>
      <c r="K47" s="209"/>
      <c r="L47" s="148"/>
      <c r="M47" s="83"/>
      <c r="N47" s="116">
        <f t="shared" si="3"/>
        <v>0</v>
      </c>
      <c r="O47" s="31"/>
      <c r="P47" s="295"/>
      <c r="Q47" s="120"/>
      <c r="R47" s="125" t="s">
        <v>391</v>
      </c>
    </row>
    <row r="48" spans="1:19" ht="13.8" x14ac:dyDescent="0.25">
      <c r="A48" s="208" t="s">
        <v>99</v>
      </c>
      <c r="B48" s="208"/>
      <c r="C48" s="208"/>
      <c r="D48" s="149"/>
      <c r="E48" s="147"/>
      <c r="F48" s="148"/>
      <c r="G48" s="209"/>
      <c r="H48" s="148"/>
      <c r="I48" s="209"/>
      <c r="J48" s="148"/>
      <c r="K48" s="209"/>
      <c r="L48" s="148"/>
      <c r="M48" s="83"/>
      <c r="N48" s="116">
        <f t="shared" si="3"/>
        <v>0</v>
      </c>
      <c r="O48" s="31"/>
      <c r="P48" s="295"/>
      <c r="Q48" s="120"/>
      <c r="R48" s="125" t="s">
        <v>391</v>
      </c>
    </row>
    <row r="49" spans="1:18" ht="13.8" x14ac:dyDescent="0.25">
      <c r="A49" s="208" t="s">
        <v>97</v>
      </c>
      <c r="B49" s="208"/>
      <c r="C49" s="208"/>
      <c r="D49" s="149"/>
      <c r="E49" s="147"/>
      <c r="F49" s="148"/>
      <c r="G49" s="209"/>
      <c r="H49" s="148"/>
      <c r="I49" s="209"/>
      <c r="J49" s="148"/>
      <c r="K49" s="209"/>
      <c r="L49" s="148"/>
      <c r="M49" s="83"/>
      <c r="N49" s="116">
        <f t="shared" si="3"/>
        <v>0</v>
      </c>
      <c r="O49" s="31"/>
      <c r="P49" s="295"/>
      <c r="Q49" s="120"/>
      <c r="R49" s="125" t="s">
        <v>391</v>
      </c>
    </row>
    <row r="50" spans="1:18" ht="13.8" x14ac:dyDescent="0.25">
      <c r="A50" s="208" t="s">
        <v>374</v>
      </c>
      <c r="B50" s="208"/>
      <c r="C50" s="208"/>
      <c r="D50" s="149"/>
      <c r="E50" s="147"/>
      <c r="F50" s="148"/>
      <c r="G50" s="209"/>
      <c r="H50" s="148"/>
      <c r="I50" s="209"/>
      <c r="J50" s="148"/>
      <c r="K50" s="209"/>
      <c r="L50" s="148"/>
      <c r="M50" s="83"/>
      <c r="N50" s="116">
        <f t="shared" si="3"/>
        <v>0</v>
      </c>
      <c r="O50" s="31"/>
      <c r="P50" s="295"/>
      <c r="Q50" s="120"/>
      <c r="R50" s="125" t="s">
        <v>391</v>
      </c>
    </row>
    <row r="51" spans="1:18" ht="13.8" x14ac:dyDescent="0.25">
      <c r="A51" s="29"/>
      <c r="B51" s="29"/>
      <c r="C51" s="29"/>
      <c r="D51" s="103"/>
      <c r="E51" s="83"/>
      <c r="F51" s="103"/>
      <c r="G51" s="83"/>
      <c r="H51" s="103"/>
      <c r="I51" s="83"/>
      <c r="J51" s="82"/>
      <c r="K51" s="83"/>
      <c r="L51" s="103"/>
      <c r="M51" s="83"/>
      <c r="N51" s="103"/>
      <c r="O51" s="83"/>
      <c r="P51" s="295"/>
      <c r="Q51" s="120"/>
      <c r="R51" s="30"/>
    </row>
    <row r="52" spans="1:18" ht="14.4" thickBot="1" x14ac:dyDescent="0.3">
      <c r="A52" s="29" t="s">
        <v>190</v>
      </c>
      <c r="B52" s="29"/>
      <c r="C52" s="29"/>
      <c r="D52" s="108">
        <f>SUM(D24:D51)</f>
        <v>0</v>
      </c>
      <c r="E52" s="83"/>
      <c r="F52" s="108">
        <f>SUM(F24:F51)</f>
        <v>0</v>
      </c>
      <c r="G52" s="83"/>
      <c r="H52" s="108">
        <f>SUM(H24:H51)</f>
        <v>0</v>
      </c>
      <c r="I52" s="83"/>
      <c r="J52" s="108">
        <f>SUM(J24:J51)</f>
        <v>0</v>
      </c>
      <c r="K52" s="83"/>
      <c r="L52" s="108">
        <f>SUM(L24:L51)</f>
        <v>0</v>
      </c>
      <c r="M52" s="83"/>
      <c r="N52" s="252">
        <f>SUM(N24:N51)</f>
        <v>0</v>
      </c>
      <c r="O52" s="83"/>
      <c r="P52" s="82">
        <f>D52-SUM(F52:L52)</f>
        <v>0</v>
      </c>
      <c r="Q52" s="120"/>
      <c r="R52" s="119" t="s">
        <v>260</v>
      </c>
    </row>
    <row r="53" spans="1:18" ht="14.4" thickTop="1" x14ac:dyDescent="0.25">
      <c r="A53" s="29"/>
      <c r="B53" s="29"/>
      <c r="C53" s="29"/>
      <c r="D53" s="208"/>
      <c r="E53" s="147"/>
      <c r="F53" s="307" t="s">
        <v>31</v>
      </c>
      <c r="G53" s="308"/>
      <c r="H53" s="307" t="s">
        <v>32</v>
      </c>
      <c r="I53" s="307"/>
      <c r="J53" s="307" t="s">
        <v>85</v>
      </c>
      <c r="K53" s="309"/>
      <c r="L53" s="307" t="s">
        <v>127</v>
      </c>
      <c r="M53" s="154"/>
      <c r="N53" s="300" t="s">
        <v>354</v>
      </c>
      <c r="O53" s="31"/>
      <c r="P53" s="9"/>
      <c r="Q53" s="120"/>
      <c r="R53" s="30"/>
    </row>
    <row r="54" spans="1:18" ht="13.8" x14ac:dyDescent="0.25">
      <c r="A54" s="29"/>
      <c r="B54" s="29"/>
      <c r="C54" s="29"/>
      <c r="D54" s="29"/>
      <c r="E54" s="31"/>
      <c r="F54" s="81"/>
      <c r="G54" s="121"/>
      <c r="H54" s="81"/>
      <c r="I54" s="131"/>
      <c r="J54" s="81"/>
      <c r="K54" s="122"/>
      <c r="L54" s="81"/>
      <c r="M54" s="122"/>
      <c r="N54" s="81"/>
      <c r="O54" s="31"/>
      <c r="P54" s="120"/>
      <c r="Q54" s="120"/>
      <c r="R54" s="30"/>
    </row>
    <row r="55" spans="1:18" ht="62.25" customHeight="1" x14ac:dyDescent="0.25">
      <c r="A55" s="29"/>
      <c r="B55" s="29"/>
      <c r="C55" s="310" t="s">
        <v>359</v>
      </c>
      <c r="D55" s="399" t="s">
        <v>396</v>
      </c>
      <c r="E55" s="399"/>
      <c r="F55" s="399"/>
      <c r="G55" s="399"/>
      <c r="H55" s="399"/>
      <c r="I55" s="399"/>
      <c r="J55" s="399"/>
      <c r="K55" s="399"/>
      <c r="L55" s="399"/>
      <c r="M55" s="399"/>
      <c r="N55" s="399"/>
      <c r="O55" s="399"/>
      <c r="P55" s="399"/>
      <c r="Q55" s="405"/>
      <c r="R55" s="405"/>
    </row>
    <row r="56" spans="1:18" ht="13.5" customHeight="1" x14ac:dyDescent="0.25">
      <c r="A56" s="28"/>
      <c r="B56" s="107"/>
      <c r="C56" s="208"/>
      <c r="D56" s="84"/>
      <c r="E56" s="85"/>
      <c r="F56" s="30"/>
      <c r="G56" s="123"/>
      <c r="H56" s="30"/>
      <c r="I56" s="30"/>
      <c r="J56" s="30"/>
      <c r="K56" s="123"/>
      <c r="L56" s="30"/>
      <c r="M56" s="30"/>
      <c r="N56" s="82"/>
      <c r="O56" s="83"/>
      <c r="P56" s="118"/>
      <c r="Q56" s="305"/>
      <c r="R56" s="125"/>
    </row>
    <row r="57" spans="1:18" ht="15" customHeight="1" x14ac:dyDescent="0.25">
      <c r="A57" s="28"/>
      <c r="B57" s="107"/>
      <c r="C57" s="208"/>
      <c r="D57" s="392" t="s">
        <v>419</v>
      </c>
      <c r="E57" s="392"/>
      <c r="F57" s="392"/>
      <c r="G57" s="392"/>
      <c r="H57" s="392"/>
      <c r="I57" s="392"/>
      <c r="J57" s="392"/>
      <c r="K57" s="392"/>
      <c r="L57" s="392"/>
      <c r="M57" s="392"/>
      <c r="N57" s="392"/>
      <c r="O57" s="392"/>
      <c r="P57" s="392"/>
      <c r="Q57" s="392"/>
      <c r="R57" s="392"/>
    </row>
    <row r="58" spans="1:18" ht="13.5" customHeight="1" x14ac:dyDescent="0.25">
      <c r="A58" s="28"/>
      <c r="B58" s="107"/>
      <c r="C58" s="208"/>
      <c r="D58" s="84"/>
      <c r="E58" s="85"/>
      <c r="F58" s="30"/>
      <c r="G58" s="123"/>
      <c r="H58" s="30"/>
      <c r="I58" s="30"/>
      <c r="J58" s="30"/>
      <c r="K58" s="123"/>
      <c r="L58" s="30"/>
      <c r="M58" s="30"/>
      <c r="N58" s="82"/>
      <c r="O58" s="83"/>
      <c r="P58" s="118"/>
      <c r="Q58" s="305"/>
      <c r="R58" s="125"/>
    </row>
    <row r="59" spans="1:18" ht="30.75" customHeight="1" x14ac:dyDescent="0.25">
      <c r="A59" s="29"/>
      <c r="B59" s="126"/>
      <c r="C59" s="208"/>
      <c r="D59" s="399" t="s">
        <v>401</v>
      </c>
      <c r="E59" s="399"/>
      <c r="F59" s="399"/>
      <c r="G59" s="399"/>
      <c r="H59" s="399"/>
      <c r="I59" s="399"/>
      <c r="J59" s="399"/>
      <c r="K59" s="399"/>
      <c r="L59" s="399"/>
      <c r="M59" s="399"/>
      <c r="N59" s="399"/>
      <c r="O59" s="399"/>
      <c r="P59" s="399"/>
      <c r="Q59" s="405"/>
      <c r="R59" s="405"/>
    </row>
    <row r="60" spans="1:18" ht="13.5" customHeight="1" x14ac:dyDescent="0.25">
      <c r="A60" s="29"/>
      <c r="B60" s="29"/>
      <c r="C60" s="208"/>
      <c r="D60" s="126"/>
      <c r="E60" s="127"/>
      <c r="F60" s="128"/>
      <c r="G60" s="129"/>
      <c r="H60" s="128"/>
      <c r="I60" s="128"/>
      <c r="J60" s="128"/>
      <c r="K60" s="129"/>
      <c r="L60" s="128"/>
      <c r="M60" s="128"/>
      <c r="N60" s="128"/>
      <c r="O60" s="129"/>
      <c r="P60" s="128"/>
      <c r="Q60" s="305"/>
      <c r="R60" s="125"/>
    </row>
    <row r="61" spans="1:18" ht="31.5" customHeight="1" x14ac:dyDescent="0.25">
      <c r="A61" s="29"/>
      <c r="B61" s="29"/>
      <c r="C61" s="208"/>
      <c r="D61" s="399" t="s">
        <v>423</v>
      </c>
      <c r="E61" s="399"/>
      <c r="F61" s="399"/>
      <c r="G61" s="399"/>
      <c r="H61" s="399"/>
      <c r="I61" s="399"/>
      <c r="J61" s="399"/>
      <c r="K61" s="399"/>
      <c r="L61" s="399"/>
      <c r="M61" s="399"/>
      <c r="N61" s="399"/>
      <c r="O61" s="399"/>
      <c r="P61" s="399"/>
      <c r="Q61" s="405"/>
      <c r="R61" s="405"/>
    </row>
    <row r="62" spans="1:18" ht="13.5" customHeight="1" x14ac:dyDescent="0.25">
      <c r="A62" s="29"/>
      <c r="B62" s="29"/>
      <c r="C62" s="208"/>
      <c r="D62" s="126"/>
      <c r="E62" s="127"/>
      <c r="F62" s="128"/>
      <c r="G62" s="129"/>
      <c r="H62" s="128"/>
      <c r="I62" s="128"/>
      <c r="J62" s="128"/>
      <c r="K62" s="129"/>
      <c r="L62" s="128"/>
      <c r="M62" s="128"/>
      <c r="N62" s="128"/>
      <c r="O62" s="129"/>
      <c r="P62" s="128"/>
      <c r="Q62" s="305"/>
      <c r="R62" s="125"/>
    </row>
    <row r="63" spans="1:18" ht="45.75" customHeight="1" x14ac:dyDescent="0.25">
      <c r="A63" s="29"/>
      <c r="B63" s="29"/>
      <c r="C63" s="208"/>
      <c r="D63" s="399" t="s">
        <v>403</v>
      </c>
      <c r="E63" s="399"/>
      <c r="F63" s="399"/>
      <c r="G63" s="399"/>
      <c r="H63" s="399"/>
      <c r="I63" s="399"/>
      <c r="J63" s="399"/>
      <c r="K63" s="399"/>
      <c r="L63" s="399"/>
      <c r="M63" s="399"/>
      <c r="N63" s="399"/>
      <c r="O63" s="399"/>
      <c r="P63" s="399"/>
      <c r="Q63" s="405"/>
      <c r="R63" s="405"/>
    </row>
    <row r="64" spans="1:18" ht="13.5" customHeight="1" x14ac:dyDescent="0.25">
      <c r="A64" s="29"/>
      <c r="B64" s="29"/>
      <c r="C64" s="208"/>
      <c r="D64" s="126"/>
      <c r="E64" s="127"/>
      <c r="F64" s="128"/>
      <c r="G64" s="129"/>
      <c r="H64" s="128"/>
      <c r="I64" s="128"/>
      <c r="J64" s="128"/>
      <c r="K64" s="129"/>
      <c r="L64" s="128"/>
      <c r="M64" s="128"/>
      <c r="N64" s="128"/>
      <c r="O64" s="129"/>
      <c r="P64" s="128"/>
      <c r="Q64" s="305"/>
      <c r="R64" s="125"/>
    </row>
    <row r="65" spans="1:18" ht="39.75" customHeight="1" x14ac:dyDescent="0.25">
      <c r="A65" s="29"/>
      <c r="B65" s="29"/>
      <c r="C65" s="208"/>
      <c r="D65" s="399" t="s">
        <v>402</v>
      </c>
      <c r="E65" s="405"/>
      <c r="F65" s="405"/>
      <c r="G65" s="405"/>
      <c r="H65" s="405"/>
      <c r="I65" s="405"/>
      <c r="J65" s="405"/>
      <c r="K65" s="405"/>
      <c r="L65" s="405"/>
      <c r="M65" s="405"/>
      <c r="N65" s="405"/>
      <c r="O65" s="405"/>
      <c r="P65" s="405"/>
      <c r="Q65" s="405"/>
      <c r="R65" s="405"/>
    </row>
    <row r="66" spans="1:18" ht="13.8" x14ac:dyDescent="0.25">
      <c r="A66" s="29"/>
      <c r="B66" s="29"/>
      <c r="C66" s="208"/>
      <c r="D66" s="126"/>
      <c r="E66" s="127"/>
      <c r="F66" s="128"/>
      <c r="G66" s="129"/>
      <c r="H66" s="128"/>
      <c r="I66" s="128"/>
      <c r="J66" s="128"/>
      <c r="K66" s="129"/>
      <c r="L66" s="128"/>
      <c r="M66" s="128"/>
      <c r="N66" s="128"/>
      <c r="O66" s="129"/>
      <c r="P66" s="128"/>
      <c r="Q66" s="305"/>
      <c r="R66" s="125"/>
    </row>
    <row r="67" spans="1:18" ht="13.8" x14ac:dyDescent="0.25">
      <c r="A67" s="29"/>
      <c r="B67" s="29"/>
      <c r="C67" s="306"/>
      <c r="D67" s="306"/>
      <c r="E67" s="204"/>
      <c r="F67" s="311"/>
      <c r="G67" s="312"/>
      <c r="H67" s="311"/>
      <c r="I67" s="311"/>
      <c r="J67" s="311"/>
      <c r="K67" s="312"/>
      <c r="L67" s="311"/>
      <c r="M67" s="312"/>
      <c r="N67" s="306"/>
      <c r="O67" s="204"/>
      <c r="P67" s="313"/>
      <c r="Q67" s="313"/>
      <c r="R67" s="206"/>
    </row>
    <row r="68" spans="1:18" x14ac:dyDescent="0.25">
      <c r="C68" s="306"/>
      <c r="D68" s="306"/>
      <c r="E68" s="204"/>
      <c r="F68" s="311"/>
      <c r="G68" s="312"/>
      <c r="H68" s="311"/>
      <c r="I68" s="311"/>
      <c r="J68" s="311"/>
      <c r="K68" s="312"/>
      <c r="L68" s="311"/>
      <c r="M68" s="312"/>
      <c r="N68" s="306"/>
      <c r="O68" s="204"/>
      <c r="P68" s="313"/>
      <c r="Q68" s="313"/>
      <c r="R68" s="206"/>
    </row>
  </sheetData>
  <sheetProtection formatCells="0" insertRows="0" deleteRows="0"/>
  <protectedRanges>
    <protectedRange sqref="N7" name="Range5"/>
    <protectedRange sqref="D7:E7 G7 K7 M7 O7" name="Range4"/>
    <protectedRange sqref="A26:C28 A30:C50" name="Range3"/>
    <protectedRange sqref="A4:C4" name="Range1"/>
    <protectedRange sqref="M26:M50 B12:C22 O26:O50 O12:O22 M12:M22" name="Range2"/>
    <protectedRange sqref="R13" name="Range6"/>
    <protectedRange sqref="R15" name="Range7"/>
    <protectedRange sqref="R29" name="Range9"/>
    <protectedRange sqref="D12:L22" name="Range2_1"/>
    <protectedRange sqref="F26:F50 H26:J50 L26:L50" name="Range3_1"/>
    <protectedRange sqref="D26:E50 G26:G50 K26:K50" name="Range2_2"/>
  </protectedRanges>
  <customSheetViews>
    <customSheetView guid="{55322F06-EF2B-4EBF-91FC-6C830D0D22C9}" fitToPage="1" showRuler="0">
      <pane xSplit="2" ySplit="10" topLeftCell="C11" activePane="bottomRight" state="frozen"/>
      <selection pane="bottomRight" activeCell="G19" sqref="G19"/>
      <pageMargins left="0.75" right="0.75" top="1" bottom="1" header="0.5" footer="0.5"/>
      <pageSetup scale="88" fitToHeight="6" orientation="landscape" r:id="rId1"/>
      <headerFooter alignWithMargins="0">
        <oddFooter>&amp;LSchedule E-2&amp;C&amp;A&amp;RUpdated: &amp;D</oddFooter>
      </headerFooter>
    </customSheetView>
    <customSheetView guid="{EC77BDF0-E4AB-4C37-A286-B132C795CB0B}" fitToPage="1" showRuler="0">
      <pane xSplit="2" ySplit="10" topLeftCell="C11" activePane="bottomRight" state="frozen"/>
      <selection pane="bottomRight" activeCell="G19" sqref="G19"/>
      <pageMargins left="0.75" right="0.75" top="1" bottom="1" header="0.5" footer="0.5"/>
      <pageSetup scale="88" fitToHeight="6" orientation="landscape" r:id="rId2"/>
      <headerFooter alignWithMargins="0">
        <oddFooter>&amp;LSchedule E-2&amp;C&amp;A&amp;RUpdated: &amp;D</oddFooter>
      </headerFooter>
    </customSheetView>
    <customSheetView guid="{96FAF5F8-BD57-4EDE-AC8B-7E6854529246}" fitToPage="1" showRuler="0">
      <pane xSplit="3" ySplit="9" topLeftCell="D10" activePane="bottomRight" state="frozen"/>
      <selection pane="bottomRight" activeCell="A4" sqref="A4"/>
      <pageMargins left="0.75" right="0.75" top="1" bottom="1" header="0.5" footer="0.5"/>
      <pageSetup scale="88" fitToHeight="6" orientation="landscape" r:id="rId3"/>
      <headerFooter alignWithMargins="0">
        <oddFooter>&amp;LSchedule E-2&amp;C&amp;A&amp;RUpdated: &amp;D</oddFooter>
      </headerFooter>
    </customSheetView>
  </customSheetViews>
  <mergeCells count="6">
    <mergeCell ref="A29:C29"/>
    <mergeCell ref="D65:R65"/>
    <mergeCell ref="D55:R55"/>
    <mergeCell ref="D59:R59"/>
    <mergeCell ref="D61:R61"/>
    <mergeCell ref="D63:R63"/>
  </mergeCells>
  <phoneticPr fontId="7" type="noConversion"/>
  <pageMargins left="0.5" right="0.5" top="0.75" bottom="0.75" header="0.5" footer="0.5"/>
  <pageSetup scale="59" fitToHeight="6" orientation="portrait" r:id="rId4"/>
  <headerFooter alignWithMargins="0">
    <oddFooter>&amp;LExhibit E-2&amp;C&amp;A&amp;RUpdated: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opLeftCell="A8" zoomScaleNormal="100" workbookViewId="0">
      <selection activeCell="A47" sqref="A47:E47"/>
    </sheetView>
  </sheetViews>
  <sheetFormatPr defaultColWidth="9.109375" defaultRowHeight="12" x14ac:dyDescent="0.25"/>
  <cols>
    <col min="1" max="1" width="12.109375" style="22" customWidth="1"/>
    <col min="2" max="2" width="38.33203125" style="22" customWidth="1"/>
    <col min="3" max="3" width="12.6640625" style="22" customWidth="1"/>
    <col min="4" max="4" width="7.109375" style="22" customWidth="1"/>
    <col min="5" max="5" width="11.5546875" style="22" customWidth="1"/>
    <col min="6" max="6" width="27.33203125" style="22" customWidth="1"/>
    <col min="7" max="16384" width="9.109375" style="22"/>
  </cols>
  <sheetData>
    <row r="1" spans="1:9" ht="18" x14ac:dyDescent="0.35">
      <c r="A1" s="15" t="s">
        <v>202</v>
      </c>
      <c r="B1" s="263"/>
      <c r="C1" s="263"/>
      <c r="D1" s="263"/>
      <c r="F1" s="67" t="s">
        <v>184</v>
      </c>
    </row>
    <row r="2" spans="1:9" ht="18" x14ac:dyDescent="0.35">
      <c r="A2" s="15" t="s">
        <v>0</v>
      </c>
      <c r="B2" s="263"/>
      <c r="C2" s="263"/>
      <c r="D2" s="263"/>
      <c r="E2" s="263"/>
      <c r="F2" s="263"/>
    </row>
    <row r="3" spans="1:9" ht="18" x14ac:dyDescent="0.35">
      <c r="A3" s="67"/>
      <c r="B3" s="263"/>
      <c r="C3" s="263"/>
      <c r="D3" s="263"/>
      <c r="E3" s="263"/>
      <c r="F3" s="263"/>
    </row>
    <row r="4" spans="1:9" ht="18" x14ac:dyDescent="0.35">
      <c r="A4" s="263"/>
      <c r="B4" s="263"/>
      <c r="C4" s="263"/>
      <c r="D4" s="263"/>
      <c r="E4" s="263"/>
      <c r="F4" s="263"/>
    </row>
    <row r="5" spans="1:9" ht="18.600000000000001" thickBot="1" x14ac:dyDescent="0.4">
      <c r="A5" s="359" t="str">
        <f>'Exh C 2007_direct_cost_base'!E9</f>
        <v>FY 2007</v>
      </c>
      <c r="B5" s="359" t="s">
        <v>103</v>
      </c>
      <c r="C5" s="358"/>
      <c r="D5" s="358"/>
      <c r="E5" s="358"/>
      <c r="F5" s="358"/>
      <c r="G5" s="29"/>
      <c r="H5" s="29"/>
      <c r="I5" s="29"/>
    </row>
    <row r="6" spans="1:9" ht="13.8" x14ac:dyDescent="0.25">
      <c r="A6" s="28"/>
      <c r="B6" s="29"/>
      <c r="C6" s="29"/>
      <c r="D6" s="29"/>
      <c r="E6" s="29"/>
      <c r="F6" s="29"/>
      <c r="G6" s="29"/>
      <c r="H6" s="29"/>
      <c r="I6" s="29"/>
    </row>
    <row r="7" spans="1:9" ht="13.8" x14ac:dyDescent="0.25">
      <c r="A7" s="28"/>
      <c r="B7" s="29"/>
      <c r="C7" s="29"/>
      <c r="D7" s="29"/>
      <c r="E7" s="29"/>
      <c r="F7" s="29"/>
      <c r="G7" s="29"/>
      <c r="H7" s="29"/>
      <c r="I7" s="29"/>
    </row>
    <row r="8" spans="1:9" ht="13.8" x14ac:dyDescent="0.25">
      <c r="A8" s="102" t="s">
        <v>164</v>
      </c>
      <c r="B8" s="29"/>
      <c r="C8" s="29"/>
      <c r="D8" s="29"/>
      <c r="E8" s="29"/>
      <c r="F8" s="29"/>
      <c r="G8" s="29"/>
      <c r="H8" s="29"/>
      <c r="I8" s="29"/>
    </row>
    <row r="9" spans="1:9" ht="13.8" x14ac:dyDescent="0.25">
      <c r="A9" s="29"/>
      <c r="B9" s="29"/>
      <c r="C9" s="29"/>
      <c r="D9" s="29"/>
      <c r="E9" s="29"/>
      <c r="F9" s="29"/>
      <c r="G9" s="29"/>
      <c r="H9" s="29"/>
      <c r="I9" s="29"/>
    </row>
    <row r="10" spans="1:9" ht="13.8" x14ac:dyDescent="0.25">
      <c r="A10" s="29"/>
      <c r="B10" s="29"/>
      <c r="C10" s="29"/>
      <c r="D10" s="29"/>
      <c r="E10" s="29"/>
      <c r="F10" s="29" t="s">
        <v>104</v>
      </c>
      <c r="G10" s="29"/>
      <c r="H10" s="29"/>
      <c r="I10" s="29"/>
    </row>
    <row r="11" spans="1:9" ht="13.8" x14ac:dyDescent="0.25">
      <c r="A11" s="29" t="s">
        <v>105</v>
      </c>
      <c r="B11" s="29"/>
      <c r="C11" s="29"/>
      <c r="D11" s="29"/>
      <c r="E11" s="29"/>
      <c r="F11" s="103" t="s">
        <v>159</v>
      </c>
      <c r="G11" s="29"/>
      <c r="H11" s="29"/>
      <c r="I11" s="29"/>
    </row>
    <row r="12" spans="1:9" ht="13.8" x14ac:dyDescent="0.25">
      <c r="A12" s="29"/>
      <c r="B12" s="29"/>
      <c r="C12" s="29"/>
      <c r="D12" s="29"/>
      <c r="E12" s="29"/>
      <c r="F12" s="29"/>
      <c r="G12" s="29"/>
      <c r="H12" s="29"/>
      <c r="I12" s="29"/>
    </row>
    <row r="13" spans="1:9" ht="13.8" x14ac:dyDescent="0.25">
      <c r="A13" s="29"/>
      <c r="B13" s="29" t="s">
        <v>81</v>
      </c>
      <c r="C13" s="29"/>
      <c r="D13" s="29"/>
      <c r="E13" s="247"/>
      <c r="F13" s="29" t="s">
        <v>255</v>
      </c>
      <c r="G13" s="29"/>
      <c r="H13" s="29"/>
      <c r="I13" s="29"/>
    </row>
    <row r="14" spans="1:9" ht="13.8" x14ac:dyDescent="0.25">
      <c r="A14" s="29"/>
      <c r="B14" s="29" t="s">
        <v>106</v>
      </c>
      <c r="C14" s="29"/>
      <c r="D14" s="29"/>
      <c r="E14" s="247"/>
      <c r="F14" s="29" t="s">
        <v>255</v>
      </c>
      <c r="G14" s="29"/>
      <c r="H14" s="29"/>
      <c r="I14" s="29"/>
    </row>
    <row r="15" spans="1:9" ht="13.8" x14ac:dyDescent="0.25">
      <c r="A15" s="29"/>
      <c r="B15" s="29" t="s">
        <v>82</v>
      </c>
      <c r="C15" s="29"/>
      <c r="D15" s="29"/>
      <c r="E15" s="247"/>
      <c r="F15" s="29" t="s">
        <v>255</v>
      </c>
      <c r="G15" s="29"/>
      <c r="H15" s="29"/>
      <c r="I15" s="29"/>
    </row>
    <row r="16" spans="1:9" ht="13.8" x14ac:dyDescent="0.25">
      <c r="A16" s="29"/>
      <c r="B16" s="29" t="s">
        <v>196</v>
      </c>
      <c r="C16" s="29"/>
      <c r="D16" s="29"/>
      <c r="E16" s="247"/>
      <c r="F16" s="29" t="s">
        <v>255</v>
      </c>
      <c r="G16" s="29"/>
      <c r="H16" s="29"/>
      <c r="I16" s="29"/>
    </row>
    <row r="17" spans="1:9" ht="13.8" x14ac:dyDescent="0.25">
      <c r="A17" s="29"/>
      <c r="B17" s="29"/>
      <c r="C17" s="29"/>
      <c r="D17" s="29"/>
      <c r="E17" s="103"/>
      <c r="F17" s="82"/>
      <c r="G17" s="29"/>
      <c r="H17" s="29"/>
      <c r="I17" s="29"/>
    </row>
    <row r="18" spans="1:9" ht="14.4" thickBot="1" x14ac:dyDescent="0.3">
      <c r="A18" s="29"/>
      <c r="B18" s="29" t="s">
        <v>107</v>
      </c>
      <c r="C18" s="29"/>
      <c r="D18" s="29"/>
      <c r="E18" s="104">
        <f>SUM(E13:E17)</f>
        <v>0</v>
      </c>
      <c r="F18" s="256" t="s">
        <v>311</v>
      </c>
      <c r="G18" s="29"/>
      <c r="H18" s="29"/>
      <c r="I18" s="29"/>
    </row>
    <row r="19" spans="1:9" ht="14.4" thickTop="1" x14ac:dyDescent="0.25">
      <c r="A19" s="29"/>
      <c r="B19" s="29"/>
      <c r="C19" s="29"/>
      <c r="D19" s="29"/>
      <c r="E19" s="29"/>
      <c r="F19" s="29"/>
      <c r="G19" s="29"/>
      <c r="H19" s="29"/>
      <c r="I19" s="29"/>
    </row>
    <row r="20" spans="1:9" ht="13.8" x14ac:dyDescent="0.25">
      <c r="A20" s="29"/>
      <c r="B20" s="29"/>
      <c r="C20" s="29"/>
      <c r="D20" s="29"/>
      <c r="E20" s="29"/>
      <c r="F20" s="29"/>
      <c r="G20" s="29"/>
      <c r="H20" s="29"/>
      <c r="I20" s="29"/>
    </row>
    <row r="21" spans="1:9" ht="13.8" x14ac:dyDescent="0.25">
      <c r="A21" s="29" t="s">
        <v>205</v>
      </c>
      <c r="B21" s="29"/>
      <c r="C21" s="29"/>
      <c r="D21" s="29"/>
      <c r="E21" s="29"/>
      <c r="F21" s="29"/>
      <c r="G21" s="29"/>
      <c r="H21" s="29"/>
      <c r="I21" s="29"/>
    </row>
    <row r="22" spans="1:9" ht="13.8" x14ac:dyDescent="0.25">
      <c r="A22" s="29"/>
      <c r="B22" s="29"/>
      <c r="C22" s="29"/>
      <c r="D22" s="29"/>
      <c r="E22" s="29"/>
      <c r="F22" s="29"/>
      <c r="G22" s="29"/>
      <c r="H22" s="29"/>
      <c r="I22" s="29"/>
    </row>
    <row r="23" spans="1:9" ht="13.8" x14ac:dyDescent="0.25">
      <c r="A23" s="29"/>
      <c r="B23" s="29" t="s">
        <v>108</v>
      </c>
      <c r="C23" s="29"/>
      <c r="D23" s="29"/>
      <c r="E23" s="105">
        <f>'Exh C 2007_direct_cost_base'!AC202</f>
        <v>0</v>
      </c>
      <c r="F23" s="29" t="s">
        <v>183</v>
      </c>
      <c r="G23" s="29"/>
      <c r="H23" s="29"/>
      <c r="I23" s="29"/>
    </row>
    <row r="24" spans="1:9" ht="13.8" x14ac:dyDescent="0.25">
      <c r="A24" s="29"/>
      <c r="B24" s="29" t="s">
        <v>210</v>
      </c>
      <c r="C24" s="29"/>
      <c r="D24" s="29"/>
      <c r="E24" s="105">
        <f>'Exh E-1 2007_indirect_cost_pool'!N52</f>
        <v>0</v>
      </c>
      <c r="F24" s="29" t="s">
        <v>179</v>
      </c>
      <c r="G24" s="29"/>
      <c r="H24" s="29"/>
      <c r="I24" s="29"/>
    </row>
    <row r="25" spans="1:9" ht="13.8" x14ac:dyDescent="0.25">
      <c r="A25" s="29"/>
      <c r="B25" s="29"/>
      <c r="C25" s="29"/>
      <c r="D25" s="29"/>
      <c r="E25" s="103"/>
      <c r="F25" s="82"/>
      <c r="G25" s="29"/>
      <c r="H25" s="29"/>
      <c r="I25" s="29"/>
    </row>
    <row r="26" spans="1:9" ht="13.8" x14ac:dyDescent="0.25">
      <c r="A26" s="29"/>
      <c r="B26" s="29" t="s">
        <v>109</v>
      </c>
      <c r="C26" s="29"/>
      <c r="D26" s="29"/>
      <c r="E26" s="142">
        <f>SUM(E23:E25)</f>
        <v>0</v>
      </c>
      <c r="F26" s="82"/>
      <c r="G26" s="29"/>
      <c r="H26" s="29"/>
      <c r="I26" s="29"/>
    </row>
    <row r="27" spans="1:9" ht="13.8" x14ac:dyDescent="0.25">
      <c r="A27" s="29"/>
      <c r="B27" s="29"/>
      <c r="C27" s="29"/>
      <c r="D27" s="29"/>
      <c r="E27" s="29"/>
      <c r="F27" s="29"/>
      <c r="G27" s="29"/>
      <c r="H27" s="29"/>
      <c r="I27" s="29"/>
    </row>
    <row r="28" spans="1:9" ht="13.8" x14ac:dyDescent="0.25">
      <c r="A28" s="29" t="s">
        <v>110</v>
      </c>
      <c r="B28" s="29"/>
      <c r="C28" s="29"/>
      <c r="D28" s="29"/>
      <c r="E28" s="29"/>
      <c r="F28" s="29"/>
      <c r="G28" s="29"/>
      <c r="H28" s="29"/>
      <c r="I28" s="29"/>
    </row>
    <row r="29" spans="1:9" ht="13.8" x14ac:dyDescent="0.25">
      <c r="A29" s="29"/>
      <c r="B29" s="29"/>
      <c r="C29" s="29"/>
      <c r="D29" s="29"/>
      <c r="E29" s="29"/>
      <c r="F29" s="29"/>
      <c r="G29" s="29"/>
      <c r="H29" s="29"/>
      <c r="I29" s="29"/>
    </row>
    <row r="30" spans="1:9" ht="13.8" x14ac:dyDescent="0.25">
      <c r="A30" s="29" t="s">
        <v>141</v>
      </c>
      <c r="B30" s="29"/>
      <c r="C30" s="105">
        <f>'Exh C 2007_direct_cost_base'!M202</f>
        <v>0</v>
      </c>
      <c r="D30" s="29"/>
      <c r="E30" s="29"/>
      <c r="F30" s="29" t="s">
        <v>183</v>
      </c>
      <c r="G30" s="29"/>
      <c r="H30" s="29"/>
      <c r="I30" s="29"/>
    </row>
    <row r="31" spans="1:9" ht="13.8" x14ac:dyDescent="0.25">
      <c r="A31" s="29" t="s">
        <v>111</v>
      </c>
      <c r="B31" s="29"/>
      <c r="C31" s="105">
        <f>'Exh C 2007_direct_cost_base'!O202</f>
        <v>0</v>
      </c>
      <c r="D31" s="29"/>
      <c r="E31" s="29"/>
      <c r="F31" s="29" t="s">
        <v>183</v>
      </c>
      <c r="G31" s="29"/>
      <c r="H31" s="29"/>
      <c r="I31" s="29"/>
    </row>
    <row r="32" spans="1:9" ht="13.8" x14ac:dyDescent="0.25">
      <c r="A32" s="29" t="s">
        <v>113</v>
      </c>
      <c r="B32" s="29"/>
      <c r="C32" s="105">
        <f>'Exh C 2007_direct_cost_base'!S202</f>
        <v>0</v>
      </c>
      <c r="D32" s="29"/>
      <c r="E32" s="29"/>
      <c r="F32" s="29" t="s">
        <v>183</v>
      </c>
      <c r="G32" s="29"/>
      <c r="H32" s="29"/>
      <c r="I32" s="29"/>
    </row>
    <row r="33" spans="1:9" ht="13.8" x14ac:dyDescent="0.25">
      <c r="A33" s="29" t="s">
        <v>112</v>
      </c>
      <c r="B33" s="29"/>
      <c r="C33" s="105">
        <f>'Exh C 2007_direct_cost_base'!U202</f>
        <v>0</v>
      </c>
      <c r="D33" s="29"/>
      <c r="E33" s="29"/>
      <c r="F33" s="29" t="s">
        <v>183</v>
      </c>
      <c r="G33" s="29"/>
      <c r="H33" s="29"/>
      <c r="I33" s="29"/>
    </row>
    <row r="34" spans="1:9" ht="13.8" x14ac:dyDescent="0.25">
      <c r="A34" s="29" t="s">
        <v>296</v>
      </c>
      <c r="B34" s="29"/>
      <c r="C34" s="105">
        <f>'Exh C 2007_direct_cost_base'!W202</f>
        <v>0</v>
      </c>
      <c r="D34" s="29"/>
      <c r="E34" s="29"/>
      <c r="F34" s="29" t="s">
        <v>183</v>
      </c>
      <c r="G34" s="29"/>
      <c r="H34" s="29"/>
      <c r="I34" s="29"/>
    </row>
    <row r="35" spans="1:9" ht="13.8" x14ac:dyDescent="0.25">
      <c r="A35" s="29" t="s">
        <v>310</v>
      </c>
      <c r="B35" s="29"/>
      <c r="C35" s="105">
        <f>'Exh C 2007_direct_cost_base'!Y202</f>
        <v>0</v>
      </c>
      <c r="D35" s="29"/>
      <c r="E35" s="29"/>
      <c r="F35" s="29" t="s">
        <v>183</v>
      </c>
      <c r="G35" s="29"/>
      <c r="H35" s="29"/>
      <c r="I35" s="29"/>
    </row>
    <row r="36" spans="1:9" ht="13.8" x14ac:dyDescent="0.25">
      <c r="A36" s="29" t="s">
        <v>297</v>
      </c>
      <c r="B36" s="29"/>
      <c r="C36" s="105">
        <f>'Exh C 2007_direct_cost_base'!AA202</f>
        <v>0</v>
      </c>
      <c r="D36" s="29"/>
      <c r="E36" s="29"/>
      <c r="F36" s="29" t="s">
        <v>183</v>
      </c>
      <c r="G36" s="29"/>
      <c r="H36" s="29"/>
      <c r="I36" s="29"/>
    </row>
    <row r="37" spans="1:9" ht="13.8" x14ac:dyDescent="0.25">
      <c r="A37" s="29"/>
      <c r="B37" s="29"/>
      <c r="C37" s="82"/>
      <c r="D37" s="29"/>
      <c r="E37" s="29"/>
      <c r="F37" s="29"/>
      <c r="G37" s="29"/>
      <c r="H37" s="29"/>
      <c r="I37" s="29"/>
    </row>
    <row r="38" spans="1:9" ht="13.8" x14ac:dyDescent="0.25">
      <c r="A38" s="29"/>
      <c r="B38" s="29" t="s">
        <v>114</v>
      </c>
      <c r="C38" s="82"/>
      <c r="D38" s="29"/>
      <c r="E38" s="141">
        <f>SUM(C30:C37)</f>
        <v>0</v>
      </c>
      <c r="F38" s="82"/>
      <c r="G38" s="29"/>
      <c r="H38" s="29"/>
      <c r="I38" s="29"/>
    </row>
    <row r="39" spans="1:9" ht="13.8" x14ac:dyDescent="0.25">
      <c r="A39" s="29"/>
      <c r="B39" s="29"/>
      <c r="C39" s="29"/>
      <c r="D39" s="29"/>
      <c r="E39" s="29"/>
      <c r="F39" s="29"/>
      <c r="G39" s="29"/>
      <c r="H39" s="29"/>
      <c r="I39" s="29"/>
    </row>
    <row r="40" spans="1:9" ht="13.8" x14ac:dyDescent="0.25">
      <c r="A40" s="29"/>
      <c r="B40" s="29" t="s">
        <v>115</v>
      </c>
      <c r="C40" s="29"/>
      <c r="D40" s="29"/>
      <c r="E40" s="141">
        <f>E26+E38</f>
        <v>0</v>
      </c>
      <c r="F40" s="82"/>
      <c r="G40" s="29"/>
      <c r="H40" s="29"/>
      <c r="I40" s="29"/>
    </row>
    <row r="41" spans="1:9" ht="13.8" x14ac:dyDescent="0.25">
      <c r="A41" s="29"/>
      <c r="B41" s="29"/>
      <c r="C41" s="29"/>
      <c r="D41" s="29"/>
      <c r="E41" s="29"/>
      <c r="F41" s="29"/>
      <c r="G41" s="29"/>
      <c r="H41" s="29"/>
      <c r="I41" s="29"/>
    </row>
    <row r="42" spans="1:9" ht="14.4" thickBot="1" x14ac:dyDescent="0.3">
      <c r="A42" s="29"/>
      <c r="B42" s="29" t="s">
        <v>171</v>
      </c>
      <c r="C42" s="29"/>
      <c r="D42" s="107"/>
      <c r="E42" s="108">
        <f>E18-E40</f>
        <v>0</v>
      </c>
      <c r="F42" s="29" t="s">
        <v>312</v>
      </c>
      <c r="G42" s="29"/>
      <c r="H42" s="29"/>
      <c r="I42" s="29"/>
    </row>
    <row r="43" spans="1:9" ht="14.4" thickTop="1" x14ac:dyDescent="0.25">
      <c r="A43" s="29"/>
      <c r="B43" s="29"/>
      <c r="C43" s="29"/>
      <c r="D43" s="29"/>
      <c r="E43" s="29"/>
      <c r="F43" s="29"/>
      <c r="G43" s="29"/>
      <c r="H43" s="29"/>
      <c r="I43" s="29"/>
    </row>
    <row r="44" spans="1:9" ht="13.8" x14ac:dyDescent="0.25">
      <c r="A44" s="29"/>
      <c r="B44" s="29"/>
      <c r="C44" s="29"/>
      <c r="D44" s="29"/>
      <c r="E44" s="29"/>
      <c r="F44" s="29"/>
      <c r="G44" s="29"/>
      <c r="H44" s="29"/>
      <c r="I44" s="29"/>
    </row>
    <row r="45" spans="1:9" ht="13.8" x14ac:dyDescent="0.25">
      <c r="A45" s="28" t="s">
        <v>313</v>
      </c>
      <c r="B45" s="29"/>
      <c r="C45" s="29"/>
      <c r="D45" s="29"/>
      <c r="E45" s="29"/>
      <c r="F45" s="29"/>
      <c r="G45" s="29"/>
      <c r="H45" s="29"/>
      <c r="I45" s="29"/>
    </row>
    <row r="46" spans="1:9" ht="13.8" x14ac:dyDescent="0.25">
      <c r="A46" s="29"/>
      <c r="B46" s="29"/>
      <c r="C46" s="29"/>
      <c r="D46" s="29"/>
      <c r="E46" s="29"/>
      <c r="F46" s="29"/>
      <c r="G46" s="29"/>
      <c r="H46" s="29"/>
      <c r="I46" s="29"/>
    </row>
    <row r="47" spans="1:9" ht="13.8" x14ac:dyDescent="0.25">
      <c r="A47" s="419" t="s">
        <v>404</v>
      </c>
      <c r="B47" s="126"/>
      <c r="C47" s="126"/>
      <c r="D47" s="126"/>
      <c r="E47" s="126"/>
      <c r="F47" s="29"/>
      <c r="G47" s="29"/>
      <c r="H47" s="29"/>
      <c r="I47" s="29"/>
    </row>
    <row r="48" spans="1:9" ht="13.8" x14ac:dyDescent="0.25">
      <c r="A48" s="29"/>
      <c r="B48" s="29"/>
      <c r="C48" s="29"/>
      <c r="D48" s="29"/>
      <c r="E48" s="29"/>
      <c r="F48" s="29"/>
    </row>
    <row r="49" spans="1:6" ht="13.8" x14ac:dyDescent="0.25">
      <c r="A49" s="29"/>
      <c r="B49" s="29"/>
      <c r="C49" s="29"/>
      <c r="D49" s="29"/>
      <c r="E49" s="29"/>
      <c r="F49" s="29"/>
    </row>
  </sheetData>
  <sheetProtection formatCells="0" insertRows="0" deleteRows="0"/>
  <protectedRanges>
    <protectedRange sqref="C30:C36" name="Range10"/>
    <protectedRange sqref="A45" name="Range9"/>
    <protectedRange sqref="A6:B6" name="Range8"/>
    <protectedRange sqref="F13:F16" name="Range1"/>
    <protectedRange sqref="F30:F36" name="Range4"/>
    <protectedRange sqref="F23:F24" name="Range5"/>
    <protectedRange sqref="B13:B16" name="Range7"/>
    <protectedRange sqref="E16" name="Range1_1"/>
  </protectedRanges>
  <customSheetViews>
    <customSheetView guid="{55322F06-EF2B-4EBF-91FC-6C830D0D22C9}" fitToPage="1" showRuler="0">
      <selection activeCell="B15" sqref="B15"/>
      <pageMargins left="0.75" right="0.75" top="1" bottom="1" header="0.5" footer="0.5"/>
      <pageSetup orientation="portrait" r:id="rId1"/>
      <headerFooter alignWithMargins="0">
        <oddFooter>&amp;LSchedule F&amp;C&amp;A&amp;RUpdated: &amp;D</oddFooter>
      </headerFooter>
    </customSheetView>
    <customSheetView guid="{EC77BDF0-E4AB-4C37-A286-B132C795CB0B}" fitToPage="1" showRuler="0">
      <selection activeCell="B15" sqref="B15"/>
      <pageMargins left="0.75" right="0.75" top="1" bottom="1" header="0.5" footer="0.5"/>
      <pageSetup orientation="portrait" r:id="rId2"/>
      <headerFooter alignWithMargins="0">
        <oddFooter>&amp;LSchedule F&amp;C&amp;A&amp;RUpdated: &amp;D</oddFooter>
      </headerFooter>
    </customSheetView>
    <customSheetView guid="{96FAF5F8-BD57-4EDE-AC8B-7E6854529246}" fitToPage="1" showRuler="0" topLeftCell="A10">
      <selection activeCell="C34" sqref="C34"/>
      <pageMargins left="0.75" right="0.75" top="1" bottom="1" header="0.5" footer="0.5"/>
      <pageSetup orientation="portrait" r:id="rId3"/>
      <headerFooter alignWithMargins="0">
        <oddFooter>&amp;LSchedule F&amp;C&amp;A&amp;RUpdated: &amp;D</oddFooter>
      </headerFooter>
    </customSheetView>
  </customSheetViews>
  <phoneticPr fontId="7" type="noConversion"/>
  <pageMargins left="0.75" right="0.75" top="1" bottom="1" header="0.5" footer="0.5"/>
  <pageSetup scale="83" orientation="portrait" r:id="rId4"/>
  <headerFooter alignWithMargins="0">
    <oddFooter>&amp;LExhibit F&amp;C&amp;A&amp;RUpdated: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28" zoomScaleNormal="100" workbookViewId="0">
      <selection activeCell="A49" sqref="A49:P49"/>
    </sheetView>
  </sheetViews>
  <sheetFormatPr defaultColWidth="9.109375" defaultRowHeight="13.2" x14ac:dyDescent="0.25"/>
  <cols>
    <col min="1" max="1" width="10.88671875" style="1" customWidth="1"/>
    <col min="2" max="2" width="10.6640625" style="1" customWidth="1"/>
    <col min="3" max="3" width="1.88671875" style="1" customWidth="1"/>
    <col min="4" max="4" width="12.5546875" style="1" bestFit="1" customWidth="1"/>
    <col min="5" max="5" width="1.88671875" style="1" customWidth="1"/>
    <col min="6" max="6" width="10.6640625" style="1" customWidth="1"/>
    <col min="7" max="7" width="1.88671875" style="1" customWidth="1"/>
    <col min="8" max="8" width="10.6640625" style="1" customWidth="1"/>
    <col min="9" max="9" width="1.88671875" style="1" customWidth="1"/>
    <col min="10" max="10" width="10.6640625" style="1" customWidth="1"/>
    <col min="11" max="11" width="2.6640625" style="1" customWidth="1"/>
    <col min="12" max="12" width="10.6640625" style="1" customWidth="1"/>
    <col min="13" max="13" width="1.88671875" style="1" customWidth="1"/>
    <col min="14" max="14" width="10.6640625" style="1" customWidth="1"/>
    <col min="15" max="15" width="1.88671875" style="1" customWidth="1"/>
    <col min="16" max="16" width="12" style="1" customWidth="1"/>
    <col min="17" max="17" width="3.6640625" style="1" customWidth="1"/>
    <col min="18" max="16384" width="9.109375" style="1"/>
  </cols>
  <sheetData>
    <row r="1" spans="1:16" ht="18" x14ac:dyDescent="0.35">
      <c r="A1" s="15" t="s">
        <v>202</v>
      </c>
      <c r="B1" s="15"/>
      <c r="C1" s="68"/>
      <c r="D1" s="68"/>
      <c r="E1" s="68"/>
      <c r="F1" s="68"/>
      <c r="G1" s="68"/>
      <c r="H1" s="68"/>
      <c r="I1" s="68"/>
      <c r="J1" s="68"/>
      <c r="K1" s="68"/>
      <c r="L1" s="68"/>
      <c r="M1" s="68"/>
      <c r="N1" s="68"/>
      <c r="O1" s="68"/>
      <c r="P1" s="67" t="s">
        <v>182</v>
      </c>
    </row>
    <row r="2" spans="1:16" ht="18" x14ac:dyDescent="0.35">
      <c r="A2" s="15" t="s">
        <v>0</v>
      </c>
      <c r="B2" s="15"/>
      <c r="C2" s="68"/>
      <c r="D2" s="68"/>
      <c r="E2" s="68"/>
      <c r="F2" s="68"/>
      <c r="G2" s="68"/>
      <c r="H2" s="68"/>
      <c r="I2" s="68"/>
      <c r="J2" s="68"/>
      <c r="K2" s="68"/>
      <c r="L2" s="68"/>
      <c r="M2" s="68"/>
      <c r="N2" s="68"/>
      <c r="O2" s="68"/>
      <c r="P2" s="68"/>
    </row>
    <row r="3" spans="1:16" ht="18" x14ac:dyDescent="0.35">
      <c r="A3" s="67"/>
      <c r="B3" s="67"/>
      <c r="C3" s="68"/>
      <c r="D3" s="68"/>
      <c r="E3" s="68"/>
      <c r="F3" s="68"/>
      <c r="G3" s="68"/>
      <c r="H3" s="68"/>
      <c r="I3" s="68"/>
      <c r="J3" s="68"/>
      <c r="K3" s="68"/>
      <c r="L3" s="68"/>
      <c r="M3" s="68"/>
      <c r="N3" s="68"/>
      <c r="O3" s="68"/>
      <c r="P3" s="68"/>
    </row>
    <row r="4" spans="1:16" ht="18" x14ac:dyDescent="0.35">
      <c r="A4" s="15" t="str">
        <f>'Exh C 2007_direct_cost_base'!E9</f>
        <v>FY 2007</v>
      </c>
      <c r="B4" s="420" t="s">
        <v>405</v>
      </c>
      <c r="C4" s="420"/>
      <c r="D4" s="420"/>
      <c r="E4" s="420"/>
      <c r="F4" s="36"/>
      <c r="G4" s="36"/>
      <c r="H4" s="36"/>
      <c r="I4" s="68"/>
      <c r="J4" s="68"/>
      <c r="K4" s="68"/>
      <c r="L4" s="68"/>
      <c r="M4" s="68"/>
      <c r="N4" s="68"/>
      <c r="O4" s="68"/>
      <c r="P4" s="68"/>
    </row>
    <row r="5" spans="1:16" ht="15.6" x14ac:dyDescent="0.3">
      <c r="A5" s="3"/>
      <c r="B5" s="3"/>
    </row>
    <row r="6" spans="1:16" ht="15.6" x14ac:dyDescent="0.3">
      <c r="F6" s="33" t="s">
        <v>370</v>
      </c>
    </row>
    <row r="7" spans="1:16" x14ac:dyDescent="0.25">
      <c r="A7" s="4"/>
      <c r="B7" s="4"/>
    </row>
    <row r="8" spans="1:16" x14ac:dyDescent="0.25">
      <c r="D8" s="5"/>
      <c r="E8" s="5"/>
      <c r="F8" s="5"/>
      <c r="G8" s="2"/>
      <c r="H8" s="5"/>
      <c r="I8" s="5"/>
      <c r="J8" s="5"/>
      <c r="K8" s="2"/>
      <c r="L8" s="5"/>
      <c r="M8" s="5"/>
      <c r="N8" s="5"/>
      <c r="O8" s="5"/>
      <c r="P8" s="5"/>
    </row>
    <row r="9" spans="1:16" x14ac:dyDescent="0.25">
      <c r="A9" s="5"/>
      <c r="B9" s="5"/>
      <c r="C9" s="5"/>
      <c r="D9" s="18" t="str">
        <f>'Exh C 2007_direct_cost_base'!E9</f>
        <v>FY 2007</v>
      </c>
      <c r="E9" s="5"/>
      <c r="F9" s="5"/>
      <c r="G9" s="2"/>
      <c r="H9" s="18" t="str">
        <f>+D9</f>
        <v>FY 2007</v>
      </c>
      <c r="I9" s="5"/>
      <c r="J9" s="5" t="s">
        <v>4</v>
      </c>
      <c r="K9" s="2"/>
      <c r="L9" s="5" t="s">
        <v>4</v>
      </c>
      <c r="M9" s="5"/>
      <c r="O9" s="5"/>
    </row>
    <row r="10" spans="1:16" x14ac:dyDescent="0.25">
      <c r="A10" s="5"/>
      <c r="B10" s="5"/>
      <c r="C10" s="5"/>
      <c r="D10" s="5" t="s">
        <v>5</v>
      </c>
      <c r="E10" s="5"/>
      <c r="F10" s="5" t="s">
        <v>6</v>
      </c>
      <c r="G10" s="2"/>
      <c r="H10" s="5" t="s">
        <v>4</v>
      </c>
      <c r="I10" s="5"/>
      <c r="J10" s="5" t="s">
        <v>7</v>
      </c>
      <c r="K10" s="2"/>
      <c r="L10" s="5" t="s">
        <v>34</v>
      </c>
      <c r="M10" s="5"/>
      <c r="N10" s="5"/>
      <c r="O10" s="5"/>
      <c r="P10" s="5"/>
    </row>
    <row r="11" spans="1:16" ht="13.8" thickBot="1" x14ac:dyDescent="0.3">
      <c r="A11" s="23" t="s">
        <v>9</v>
      </c>
      <c r="B11" s="23"/>
      <c r="C11" s="24"/>
      <c r="D11" s="24" t="s">
        <v>10</v>
      </c>
      <c r="E11" s="24"/>
      <c r="F11" s="24" t="s">
        <v>11</v>
      </c>
      <c r="G11" s="25"/>
      <c r="H11" s="24" t="s">
        <v>12</v>
      </c>
      <c r="I11" s="24"/>
      <c r="J11" s="62"/>
      <c r="K11" s="135" t="s">
        <v>18</v>
      </c>
      <c r="L11" s="24" t="s">
        <v>168</v>
      </c>
      <c r="M11" s="24"/>
      <c r="N11" s="24" t="s">
        <v>13</v>
      </c>
      <c r="O11" s="24"/>
      <c r="P11" s="24" t="s">
        <v>14</v>
      </c>
    </row>
    <row r="12" spans="1:16" x14ac:dyDescent="0.25">
      <c r="G12" s="2"/>
      <c r="K12" s="136"/>
    </row>
    <row r="13" spans="1:16" x14ac:dyDescent="0.25">
      <c r="A13" s="1" t="s">
        <v>15</v>
      </c>
      <c r="D13" s="48">
        <f>'Exh C 2007_direct_cost_base'!AC25</f>
        <v>0</v>
      </c>
      <c r="E13" s="7"/>
      <c r="F13" s="51" t="e">
        <f t="shared" ref="F13:F33" si="0">ROUND(D13/$D$35,4)</f>
        <v>#DIV/0!</v>
      </c>
      <c r="G13" s="8"/>
      <c r="H13" s="53" t="e">
        <f t="shared" ref="H13:H32" si="1">ROUND(F13*$H$35,0)</f>
        <v>#DIV/0!</v>
      </c>
      <c r="I13" s="7"/>
      <c r="J13" s="7">
        <f>ROUND(D13*$J$11,0)</f>
        <v>0</v>
      </c>
      <c r="K13" s="137"/>
      <c r="L13" s="48">
        <f>'Exh C 2007_direct_cost_base'!AE25</f>
        <v>0</v>
      </c>
      <c r="N13" s="53" t="e">
        <f>IF(L13&lt;H13,IF(J13&gt;=H13,IF(J13&gt;L13,H13-L13,0),IF(J13&gt;L13,J13-L13,0)),0)</f>
        <v>#DIV/0!</v>
      </c>
      <c r="P13" s="53" t="e">
        <f>IF(L13&gt;=H13,H13-L13,IF(J13&gt;=L13,IF(J13&lt;=H13,H13-J13,0),IF(J13&lt;=H13,H13-L13,0)))</f>
        <v>#DIV/0!</v>
      </c>
    </row>
    <row r="14" spans="1:16" x14ac:dyDescent="0.25">
      <c r="A14" s="1" t="s">
        <v>16</v>
      </c>
      <c r="D14" s="49">
        <f>'Exh C 2007_direct_cost_base'!AC35</f>
        <v>0</v>
      </c>
      <c r="F14" s="51" t="e">
        <f t="shared" si="0"/>
        <v>#DIV/0!</v>
      </c>
      <c r="G14" s="2"/>
      <c r="H14" s="54" t="e">
        <f t="shared" si="1"/>
        <v>#DIV/0!</v>
      </c>
      <c r="J14" s="9">
        <f>ROUND(D14*$J$11,0)</f>
        <v>0</v>
      </c>
      <c r="K14" s="136"/>
      <c r="L14" s="49">
        <f>'Exh C 2007_direct_cost_base'!AE35</f>
        <v>0</v>
      </c>
      <c r="N14" s="54" t="e">
        <f t="shared" ref="N14:N32" si="2">IF(L14&lt;H14,IF(J14&gt;=H14,IF(J14&gt;L14,H14-L14,0),IF(J14&gt;L14,J14-L14,0)),0)</f>
        <v>#DIV/0!</v>
      </c>
      <c r="P14" s="54" t="e">
        <f t="shared" ref="P14:P32" si="3">IF(L14&gt;=H14,H14-L14,IF(J14&gt;=L14,IF(J14&lt;=H14,H14-J14,0),IF(J14&lt;=H14,H14-L14,0)))</f>
        <v>#DIV/0!</v>
      </c>
    </row>
    <row r="15" spans="1:16" x14ac:dyDescent="0.25">
      <c r="A15" s="1" t="s">
        <v>17</v>
      </c>
      <c r="D15" s="49">
        <f>'Exh C 2007_direct_cost_base'!AC58</f>
        <v>0</v>
      </c>
      <c r="F15" s="51" t="e">
        <f t="shared" si="0"/>
        <v>#DIV/0!</v>
      </c>
      <c r="G15" s="2"/>
      <c r="H15" s="54" t="e">
        <f t="shared" si="1"/>
        <v>#DIV/0!</v>
      </c>
      <c r="J15" s="9">
        <f t="shared" ref="J15:J33" si="4">ROUND(D15*$J$11,0)</f>
        <v>0</v>
      </c>
      <c r="K15" s="134" t="s">
        <v>29</v>
      </c>
      <c r="L15" s="58"/>
      <c r="M15" s="69"/>
      <c r="N15" s="65"/>
      <c r="O15" s="69"/>
      <c r="P15" s="65"/>
    </row>
    <row r="16" spans="1:16" x14ac:dyDescent="0.25">
      <c r="A16" s="1" t="s">
        <v>19</v>
      </c>
      <c r="D16" s="49">
        <f>'Exh C 2007_direct_cost_base'!AC46</f>
        <v>0</v>
      </c>
      <c r="F16" s="51" t="e">
        <f t="shared" si="0"/>
        <v>#DIV/0!</v>
      </c>
      <c r="G16" s="2"/>
      <c r="H16" s="54" t="e">
        <f t="shared" si="1"/>
        <v>#DIV/0!</v>
      </c>
      <c r="J16" s="9">
        <f t="shared" si="4"/>
        <v>0</v>
      </c>
      <c r="K16" s="2"/>
      <c r="L16" s="49">
        <f>'Exh C 2007_direct_cost_base'!AE46</f>
        <v>0</v>
      </c>
      <c r="N16" s="54" t="e">
        <f t="shared" si="2"/>
        <v>#DIV/0!</v>
      </c>
      <c r="P16" s="54" t="e">
        <f t="shared" si="3"/>
        <v>#DIV/0!</v>
      </c>
    </row>
    <row r="17" spans="1:16" x14ac:dyDescent="0.25">
      <c r="A17" s="1" t="s">
        <v>20</v>
      </c>
      <c r="D17" s="49">
        <f>'Exh C 2007_direct_cost_base'!AC56</f>
        <v>0</v>
      </c>
      <c r="F17" s="51" t="e">
        <f t="shared" si="0"/>
        <v>#DIV/0!</v>
      </c>
      <c r="G17" s="2"/>
      <c r="H17" s="54" t="e">
        <f t="shared" si="1"/>
        <v>#DIV/0!</v>
      </c>
      <c r="J17" s="9">
        <f t="shared" si="4"/>
        <v>0</v>
      </c>
      <c r="K17" s="2"/>
      <c r="L17" s="49">
        <f>'Exh C 2007_direct_cost_base'!AE56</f>
        <v>0</v>
      </c>
      <c r="N17" s="54" t="e">
        <f t="shared" si="2"/>
        <v>#DIV/0!</v>
      </c>
      <c r="P17" s="54" t="e">
        <f t="shared" si="3"/>
        <v>#DIV/0!</v>
      </c>
    </row>
    <row r="18" spans="1:16" x14ac:dyDescent="0.25">
      <c r="A18" s="1" t="s">
        <v>21</v>
      </c>
      <c r="D18" s="49">
        <f>'Exh C 2007_direct_cost_base'!AC69</f>
        <v>0</v>
      </c>
      <c r="F18" s="51" t="e">
        <f t="shared" si="0"/>
        <v>#DIV/0!</v>
      </c>
      <c r="G18" s="2"/>
      <c r="H18" s="54" t="e">
        <f t="shared" si="1"/>
        <v>#DIV/0!</v>
      </c>
      <c r="J18" s="9">
        <f t="shared" si="4"/>
        <v>0</v>
      </c>
      <c r="K18" s="2"/>
      <c r="L18" s="49">
        <f>'Exh C 2007_direct_cost_base'!AE69</f>
        <v>0</v>
      </c>
      <c r="N18" s="54" t="e">
        <f t="shared" si="2"/>
        <v>#DIV/0!</v>
      </c>
      <c r="P18" s="54" t="e">
        <f t="shared" si="3"/>
        <v>#DIV/0!</v>
      </c>
    </row>
    <row r="19" spans="1:16" x14ac:dyDescent="0.25">
      <c r="A19" s="1" t="s">
        <v>215</v>
      </c>
      <c r="D19" s="49">
        <f>'Exh C 2007_direct_cost_base'!AC77</f>
        <v>0</v>
      </c>
      <c r="F19" s="51" t="e">
        <f t="shared" si="0"/>
        <v>#DIV/0!</v>
      </c>
      <c r="G19" s="2"/>
      <c r="H19" s="54" t="e">
        <f t="shared" si="1"/>
        <v>#DIV/0!</v>
      </c>
      <c r="J19" s="9">
        <f>ROUND(D19*$J$11,0)</f>
        <v>0</v>
      </c>
      <c r="K19" s="2"/>
      <c r="L19" s="49">
        <f>'Exh C 2007_direct_cost_base'!AE77</f>
        <v>0</v>
      </c>
      <c r="N19" s="54" t="e">
        <f>IF(L19&lt;H19,IF(J19&gt;=H19,IF(J19&gt;L19,H19-L19,0),IF(J19&gt;L19,J19-L19,0)),0)</f>
        <v>#DIV/0!</v>
      </c>
      <c r="P19" s="54" t="e">
        <f>IF(L19&gt;=H19,H19-L19,IF(J19&gt;=L19,IF(J19&lt;=H19,H19-J19,0),IF(J19&lt;=H19,H19-L19,0)))</f>
        <v>#DIV/0!</v>
      </c>
    </row>
    <row r="20" spans="1:16" x14ac:dyDescent="0.25">
      <c r="A20" s="1" t="s">
        <v>22</v>
      </c>
      <c r="D20" s="49">
        <f>'Exh C 2007_direct_cost_base'!AC85</f>
        <v>0</v>
      </c>
      <c r="F20" s="51" t="e">
        <f t="shared" si="0"/>
        <v>#DIV/0!</v>
      </c>
      <c r="G20" s="2"/>
      <c r="H20" s="54" t="e">
        <f t="shared" si="1"/>
        <v>#DIV/0!</v>
      </c>
      <c r="J20" s="9">
        <f t="shared" si="4"/>
        <v>0</v>
      </c>
      <c r="K20" s="2"/>
      <c r="L20" s="49">
        <f>'Exh C 2007_direct_cost_base'!AE85</f>
        <v>0</v>
      </c>
      <c r="N20" s="54" t="e">
        <f t="shared" si="2"/>
        <v>#DIV/0!</v>
      </c>
      <c r="P20" s="54" t="e">
        <f t="shared" si="3"/>
        <v>#DIV/0!</v>
      </c>
    </row>
    <row r="21" spans="1:16" x14ac:dyDescent="0.25">
      <c r="A21" s="1" t="s">
        <v>23</v>
      </c>
      <c r="D21" s="49">
        <f>'Exh C 2007_direct_cost_base'!AC93</f>
        <v>0</v>
      </c>
      <c r="F21" s="51" t="e">
        <f t="shared" si="0"/>
        <v>#DIV/0!</v>
      </c>
      <c r="G21" s="2"/>
      <c r="H21" s="54" t="e">
        <f t="shared" si="1"/>
        <v>#DIV/0!</v>
      </c>
      <c r="J21" s="9">
        <f t="shared" si="4"/>
        <v>0</v>
      </c>
      <c r="K21" s="2"/>
      <c r="L21" s="49">
        <f>'Exh C 2007_direct_cost_base'!AE93</f>
        <v>0</v>
      </c>
      <c r="N21" s="54" t="e">
        <f t="shared" si="2"/>
        <v>#DIV/0!</v>
      </c>
      <c r="P21" s="54" t="e">
        <f t="shared" si="3"/>
        <v>#DIV/0!</v>
      </c>
    </row>
    <row r="22" spans="1:16" x14ac:dyDescent="0.25">
      <c r="A22" s="1" t="s">
        <v>24</v>
      </c>
      <c r="D22" s="49">
        <f>'Exh C 2007_direct_cost_base'!AC102</f>
        <v>0</v>
      </c>
      <c r="F22" s="51" t="e">
        <f t="shared" si="0"/>
        <v>#DIV/0!</v>
      </c>
      <c r="G22" s="2"/>
      <c r="H22" s="54" t="e">
        <f t="shared" si="1"/>
        <v>#DIV/0!</v>
      </c>
      <c r="J22" s="9">
        <f t="shared" si="4"/>
        <v>0</v>
      </c>
      <c r="K22" s="2"/>
      <c r="L22" s="49">
        <f>'Exh C 2007_direct_cost_base'!AE102</f>
        <v>0</v>
      </c>
      <c r="N22" s="54" t="e">
        <f t="shared" si="2"/>
        <v>#DIV/0!</v>
      </c>
      <c r="P22" s="54" t="e">
        <f t="shared" si="3"/>
        <v>#DIV/0!</v>
      </c>
    </row>
    <row r="23" spans="1:16" x14ac:dyDescent="0.25">
      <c r="A23" s="1" t="s">
        <v>25</v>
      </c>
      <c r="D23" s="49">
        <f>'Exh C 2007_direct_cost_base'!AC110</f>
        <v>0</v>
      </c>
      <c r="F23" s="51" t="e">
        <f t="shared" si="0"/>
        <v>#DIV/0!</v>
      </c>
      <c r="G23" s="2"/>
      <c r="H23" s="54" t="e">
        <f t="shared" si="1"/>
        <v>#DIV/0!</v>
      </c>
      <c r="J23" s="9">
        <f t="shared" si="4"/>
        <v>0</v>
      </c>
      <c r="K23" s="2"/>
      <c r="L23" s="49">
        <f>'Exh C 2007_direct_cost_base'!AE110</f>
        <v>0</v>
      </c>
      <c r="N23" s="54" t="e">
        <f t="shared" si="2"/>
        <v>#DIV/0!</v>
      </c>
      <c r="P23" s="54" t="e">
        <f t="shared" si="3"/>
        <v>#DIV/0!</v>
      </c>
    </row>
    <row r="24" spans="1:16" x14ac:dyDescent="0.25">
      <c r="A24" s="1" t="s">
        <v>259</v>
      </c>
      <c r="D24" s="49">
        <f>'Exh C 2007_direct_cost_base'!AC118</f>
        <v>0</v>
      </c>
      <c r="F24" s="51" t="e">
        <f t="shared" si="0"/>
        <v>#DIV/0!</v>
      </c>
      <c r="G24" s="2"/>
      <c r="H24" s="54" t="e">
        <f t="shared" si="1"/>
        <v>#DIV/0!</v>
      </c>
      <c r="J24" s="9">
        <f>ROUND(D24*$J$11,0)</f>
        <v>0</v>
      </c>
      <c r="K24" s="2"/>
      <c r="L24" s="49">
        <f>'Exh C 2007_direct_cost_base'!AE118</f>
        <v>0</v>
      </c>
      <c r="N24" s="54" t="e">
        <f>IF(L24&lt;H24,IF(J24&gt;=H24,IF(J24&gt;L24,H24-L24,0),IF(J24&gt;L24,J24-L24,0)),0)</f>
        <v>#DIV/0!</v>
      </c>
      <c r="P24" s="54" t="e">
        <f>IF(L24&gt;=H24,H24-L24,IF(J24&gt;=L24,IF(J24&lt;=H24,H24-J24,0),IF(J24&lt;=H24,H24-L24,0)))</f>
        <v>#DIV/0!</v>
      </c>
    </row>
    <row r="25" spans="1:16" x14ac:dyDescent="0.25">
      <c r="A25" s="1" t="s">
        <v>26</v>
      </c>
      <c r="D25" s="49">
        <f>'Exh C 2007_direct_cost_base'!AC126</f>
        <v>0</v>
      </c>
      <c r="F25" s="51" t="e">
        <f t="shared" si="0"/>
        <v>#DIV/0!</v>
      </c>
      <c r="G25" s="2"/>
      <c r="H25" s="54" t="e">
        <f t="shared" si="1"/>
        <v>#DIV/0!</v>
      </c>
      <c r="J25" s="9">
        <f t="shared" si="4"/>
        <v>0</v>
      </c>
      <c r="K25" s="2"/>
      <c r="L25" s="49">
        <f>'Exh C 2007_direct_cost_base'!AE126</f>
        <v>0</v>
      </c>
      <c r="N25" s="54" t="e">
        <f t="shared" si="2"/>
        <v>#DIV/0!</v>
      </c>
      <c r="P25" s="54" t="e">
        <f t="shared" si="3"/>
        <v>#DIV/0!</v>
      </c>
    </row>
    <row r="26" spans="1:16" x14ac:dyDescent="0.25">
      <c r="A26" s="1" t="s">
        <v>27</v>
      </c>
      <c r="D26" s="49">
        <f>'Exh C 2007_direct_cost_base'!AC134</f>
        <v>0</v>
      </c>
      <c r="F26" s="51" t="e">
        <f t="shared" si="0"/>
        <v>#DIV/0!</v>
      </c>
      <c r="G26" s="2"/>
      <c r="H26" s="54" t="e">
        <f t="shared" si="1"/>
        <v>#DIV/0!</v>
      </c>
      <c r="J26" s="9">
        <f t="shared" si="4"/>
        <v>0</v>
      </c>
      <c r="K26" s="2"/>
      <c r="L26" s="49">
        <f>'Exh C 2007_direct_cost_base'!AE134</f>
        <v>0</v>
      </c>
      <c r="N26" s="54" t="e">
        <f t="shared" si="2"/>
        <v>#DIV/0!</v>
      </c>
      <c r="P26" s="54" t="e">
        <f t="shared" si="3"/>
        <v>#DIV/0!</v>
      </c>
    </row>
    <row r="27" spans="1:16" x14ac:dyDescent="0.25">
      <c r="A27" s="1" t="s">
        <v>224</v>
      </c>
      <c r="D27" s="49">
        <f>'Exh C 2007_direct_cost_base'!AC142</f>
        <v>0</v>
      </c>
      <c r="F27" s="51" t="e">
        <f t="shared" si="0"/>
        <v>#DIV/0!</v>
      </c>
      <c r="G27" s="2"/>
      <c r="H27" s="54" t="e">
        <f t="shared" si="1"/>
        <v>#DIV/0!</v>
      </c>
      <c r="J27" s="9">
        <f>ROUND(D27*$J$11,0)</f>
        <v>0</v>
      </c>
      <c r="K27" s="2"/>
      <c r="L27" s="49">
        <f>'Exh C 2007_direct_cost_base'!AE142</f>
        <v>0</v>
      </c>
      <c r="N27" s="54" t="e">
        <f>IF(L27&lt;H27,IF(J27&gt;=H27,IF(J27&gt;L27,H27-L27,0),IF(J27&gt;L27,J27-L27,0)),0)</f>
        <v>#DIV/0!</v>
      </c>
      <c r="P27" s="54" t="e">
        <f>IF(L27&gt;=H27,H27-L27,IF(J27&gt;=L27,IF(J27&lt;=H27,H27-J27,0),IF(J27&lt;=H27,H27-L27,0)))</f>
        <v>#DIV/0!</v>
      </c>
    </row>
    <row r="28" spans="1:16" x14ac:dyDescent="0.25">
      <c r="A28" s="1" t="s">
        <v>225</v>
      </c>
      <c r="D28" s="49">
        <f>'Exh C 2007_direct_cost_base'!AC150</f>
        <v>0</v>
      </c>
      <c r="F28" s="51" t="e">
        <f t="shared" si="0"/>
        <v>#DIV/0!</v>
      </c>
      <c r="G28" s="2"/>
      <c r="H28" s="54" t="e">
        <f t="shared" si="1"/>
        <v>#DIV/0!</v>
      </c>
      <c r="J28" s="9">
        <f>ROUND(D28*$J$11,0)</f>
        <v>0</v>
      </c>
      <c r="K28" s="2"/>
      <c r="L28" s="49">
        <f>'Exh C 2007_direct_cost_base'!AE150</f>
        <v>0</v>
      </c>
      <c r="N28" s="54" t="e">
        <f>IF(L28&lt;H28,IF(J28&gt;=H28,IF(J28&gt;L28,H28-L28,0),IF(J28&gt;L28,J28-L28,0)),0)</f>
        <v>#DIV/0!</v>
      </c>
      <c r="P28" s="54" t="e">
        <f>IF(L28&gt;=H28,H28-L28,IF(J28&gt;=L28,IF(J28&lt;=H28,H28-J28,0),IF(J28&lt;=H28,H28-L28,0)))</f>
        <v>#DIV/0!</v>
      </c>
    </row>
    <row r="29" spans="1:16" x14ac:dyDescent="0.25">
      <c r="A29" s="1" t="s">
        <v>226</v>
      </c>
      <c r="D29" s="49">
        <f>'Exh C 2007_direct_cost_base'!AC158</f>
        <v>0</v>
      </c>
      <c r="F29" s="51" t="e">
        <f t="shared" si="0"/>
        <v>#DIV/0!</v>
      </c>
      <c r="G29" s="2"/>
      <c r="H29" s="54" t="e">
        <f t="shared" si="1"/>
        <v>#DIV/0!</v>
      </c>
      <c r="J29" s="9">
        <f>ROUND(D29*$J$11,0)</f>
        <v>0</v>
      </c>
      <c r="K29" s="2"/>
      <c r="L29" s="49">
        <f>'Exh C 2007_direct_cost_base'!AE158</f>
        <v>0</v>
      </c>
      <c r="N29" s="54" t="e">
        <f>IF(L29&lt;H29,IF(J29&gt;=H29,IF(J29&gt;L29,H29-L29,0),IF(J29&gt;L29,J29-L29,0)),0)</f>
        <v>#DIV/0!</v>
      </c>
      <c r="P29" s="54" t="e">
        <f>IF(L29&gt;=H29,H29-L29,IF(J29&gt;=L29,IF(J29&lt;=H29,H29-J29,0),IF(J29&lt;=H29,H29-L29,0)))</f>
        <v>#DIV/0!</v>
      </c>
    </row>
    <row r="30" spans="1:16" x14ac:dyDescent="0.25">
      <c r="A30" s="1" t="s">
        <v>227</v>
      </c>
      <c r="D30" s="49">
        <f>'Exh C 2007_direct_cost_base'!AC169</f>
        <v>0</v>
      </c>
      <c r="F30" s="51" t="e">
        <f t="shared" si="0"/>
        <v>#DIV/0!</v>
      </c>
      <c r="G30" s="2"/>
      <c r="H30" s="54" t="e">
        <f t="shared" si="1"/>
        <v>#DIV/0!</v>
      </c>
      <c r="J30" s="9">
        <f t="shared" si="4"/>
        <v>0</v>
      </c>
      <c r="K30" s="2"/>
      <c r="L30" s="49">
        <f>'Exh C 2007_direct_cost_base'!AE169</f>
        <v>0</v>
      </c>
      <c r="N30" s="54" t="e">
        <f t="shared" si="2"/>
        <v>#DIV/0!</v>
      </c>
      <c r="P30" s="54" t="e">
        <f t="shared" si="3"/>
        <v>#DIV/0!</v>
      </c>
    </row>
    <row r="31" spans="1:16" x14ac:dyDescent="0.25">
      <c r="A31" s="1" t="s">
        <v>228</v>
      </c>
      <c r="D31" s="49">
        <f>'Exh C 2007_direct_cost_base'!AC177</f>
        <v>0</v>
      </c>
      <c r="F31" s="51" t="e">
        <f t="shared" si="0"/>
        <v>#DIV/0!</v>
      </c>
      <c r="G31" s="2"/>
      <c r="H31" s="54" t="e">
        <f t="shared" si="1"/>
        <v>#DIV/0!</v>
      </c>
      <c r="J31" s="9">
        <f t="shared" si="4"/>
        <v>0</v>
      </c>
      <c r="K31" s="2"/>
      <c r="L31" s="49">
        <f>'Exh C 2007_direct_cost_base'!AE177</f>
        <v>0</v>
      </c>
      <c r="N31" s="54" t="e">
        <f t="shared" si="2"/>
        <v>#DIV/0!</v>
      </c>
      <c r="P31" s="54" t="e">
        <f t="shared" si="3"/>
        <v>#DIV/0!</v>
      </c>
    </row>
    <row r="32" spans="1:16" x14ac:dyDescent="0.25">
      <c r="A32" s="1" t="s">
        <v>229</v>
      </c>
      <c r="D32" s="49">
        <f>'Exh C 2007_direct_cost_base'!AC185</f>
        <v>0</v>
      </c>
      <c r="F32" s="51" t="e">
        <f t="shared" si="0"/>
        <v>#DIV/0!</v>
      </c>
      <c r="G32" s="2"/>
      <c r="H32" s="54" t="e">
        <f t="shared" si="1"/>
        <v>#DIV/0!</v>
      </c>
      <c r="J32" s="9">
        <f t="shared" si="4"/>
        <v>0</v>
      </c>
      <c r="K32" s="2"/>
      <c r="L32" s="49">
        <f>'Exh C 2007_direct_cost_base'!AE185</f>
        <v>0</v>
      </c>
      <c r="N32" s="54" t="e">
        <f t="shared" si="2"/>
        <v>#DIV/0!</v>
      </c>
      <c r="P32" s="54" t="e">
        <f t="shared" si="3"/>
        <v>#DIV/0!</v>
      </c>
    </row>
    <row r="33" spans="1:16" x14ac:dyDescent="0.25">
      <c r="A33" s="1" t="s">
        <v>28</v>
      </c>
      <c r="D33" s="49">
        <f>'Exh C 2007_direct_cost_base'!AC200</f>
        <v>0</v>
      </c>
      <c r="F33" s="51" t="e">
        <f t="shared" si="0"/>
        <v>#DIV/0!</v>
      </c>
      <c r="G33" s="133" t="s">
        <v>332</v>
      </c>
      <c r="H33" s="54" t="e">
        <f>ROUND(F33*$H$35,0)-2</f>
        <v>#DIV/0!</v>
      </c>
      <c r="I33" s="155" t="s">
        <v>332</v>
      </c>
      <c r="J33" s="9">
        <f t="shared" si="4"/>
        <v>0</v>
      </c>
      <c r="K33" s="133" t="s">
        <v>31</v>
      </c>
    </row>
    <row r="34" spans="1:16" x14ac:dyDescent="0.25">
      <c r="D34" s="6"/>
      <c r="F34" s="10"/>
      <c r="G34" s="2"/>
      <c r="H34" s="6"/>
      <c r="J34" s="6"/>
      <c r="K34" s="2"/>
      <c r="L34" s="6"/>
      <c r="N34" s="6"/>
      <c r="P34" s="6"/>
    </row>
    <row r="35" spans="1:16" ht="13.8" thickBot="1" x14ac:dyDescent="0.3">
      <c r="A35" s="1" t="s">
        <v>30</v>
      </c>
      <c r="C35" s="2"/>
      <c r="D35" s="55">
        <f>SUM(D13:D34)</f>
        <v>0</v>
      </c>
      <c r="F35" s="52" t="e">
        <f>SUM(F13:F34)</f>
        <v>#DIV/0!</v>
      </c>
      <c r="G35" s="2"/>
      <c r="H35" s="50">
        <f>'Exh E-1 2007_indirect_cost_pool'!N57</f>
        <v>0</v>
      </c>
      <c r="I35" s="2"/>
      <c r="J35" s="55">
        <f>SUM(J13:J34)</f>
        <v>0</v>
      </c>
      <c r="K35" s="2"/>
      <c r="L35" s="55">
        <f>SUM(L13:L34)</f>
        <v>0</v>
      </c>
      <c r="M35" s="2"/>
      <c r="N35" s="55" t="e">
        <f>SUM(N13:N34)</f>
        <v>#DIV/0!</v>
      </c>
      <c r="O35" s="2"/>
      <c r="P35" s="55" t="e">
        <f>SUM(P13:P34)</f>
        <v>#DIV/0!</v>
      </c>
    </row>
    <row r="36" spans="1:16" ht="13.8" thickTop="1" x14ac:dyDescent="0.25">
      <c r="D36" s="5" t="s">
        <v>183</v>
      </c>
      <c r="E36" s="5"/>
      <c r="F36" s="132" t="s">
        <v>32</v>
      </c>
      <c r="G36" s="132"/>
      <c r="H36" s="132" t="s">
        <v>85</v>
      </c>
      <c r="I36" s="132"/>
      <c r="J36" s="132"/>
      <c r="K36" s="132"/>
      <c r="L36" s="5" t="s">
        <v>183</v>
      </c>
      <c r="M36" s="5"/>
      <c r="N36" s="5"/>
      <c r="O36" s="5"/>
      <c r="P36" s="321" t="s">
        <v>358</v>
      </c>
    </row>
    <row r="37" spans="1:16" x14ac:dyDescent="0.25">
      <c r="D37" s="5"/>
      <c r="E37" s="5"/>
      <c r="F37" s="5"/>
      <c r="G37" s="5"/>
      <c r="H37" s="5" t="s">
        <v>179</v>
      </c>
      <c r="I37" s="5"/>
      <c r="J37" s="5"/>
      <c r="K37" s="5"/>
      <c r="L37" s="5"/>
      <c r="M37" s="5"/>
      <c r="N37" s="5"/>
      <c r="O37" s="5"/>
      <c r="P37" s="5"/>
    </row>
    <row r="38" spans="1:16" x14ac:dyDescent="0.25">
      <c r="D38" s="5"/>
      <c r="E38" s="5"/>
      <c r="F38" s="5"/>
      <c r="G38" s="5"/>
      <c r="H38" s="322" t="e">
        <f>SUM(H13:H34)</f>
        <v>#DIV/0!</v>
      </c>
      <c r="I38" s="5"/>
      <c r="J38" s="5"/>
      <c r="K38" s="5"/>
      <c r="L38" s="5"/>
      <c r="M38" s="5"/>
      <c r="N38" s="5"/>
      <c r="O38" s="5"/>
      <c r="P38" s="321"/>
    </row>
    <row r="39" spans="1:16" x14ac:dyDescent="0.25">
      <c r="D39" s="5"/>
      <c r="E39" s="5"/>
      <c r="F39" s="5"/>
      <c r="G39" s="5"/>
      <c r="H39" s="5" t="s">
        <v>128</v>
      </c>
      <c r="I39" s="5"/>
      <c r="J39" s="5"/>
      <c r="K39" s="5"/>
      <c r="L39" s="5"/>
      <c r="M39" s="5"/>
      <c r="N39" s="5"/>
      <c r="O39" s="5"/>
      <c r="P39" s="321"/>
    </row>
    <row r="40" spans="1:16" ht="13.8" x14ac:dyDescent="0.25">
      <c r="A40" s="61" t="s">
        <v>86</v>
      </c>
      <c r="B40" s="315"/>
      <c r="C40" s="315"/>
      <c r="D40" s="128"/>
      <c r="E40" s="128"/>
      <c r="F40" s="128"/>
      <c r="G40" s="128"/>
      <c r="H40" s="128"/>
      <c r="I40" s="128"/>
      <c r="J40" s="128"/>
      <c r="K40" s="128"/>
      <c r="L40" s="128"/>
      <c r="M40" s="128"/>
      <c r="N40" s="128"/>
      <c r="O40" s="128"/>
      <c r="P40" s="302"/>
    </row>
    <row r="41" spans="1:16" ht="13.8" x14ac:dyDescent="0.25">
      <c r="A41" s="315" t="s">
        <v>406</v>
      </c>
      <c r="B41" s="315"/>
      <c r="C41" s="315"/>
      <c r="D41" s="315"/>
      <c r="E41" s="315"/>
      <c r="F41" s="315"/>
      <c r="G41" s="316"/>
      <c r="H41" s="317"/>
      <c r="I41" s="315"/>
      <c r="J41" s="315"/>
      <c r="K41" s="316"/>
      <c r="L41" s="315"/>
      <c r="M41" s="315"/>
      <c r="N41" s="317"/>
      <c r="O41" s="315"/>
      <c r="P41" s="318"/>
    </row>
    <row r="42" spans="1:16" ht="18" customHeight="1" x14ac:dyDescent="0.25">
      <c r="A42" s="315"/>
      <c r="B42" s="315"/>
      <c r="C42" s="315"/>
      <c r="D42" s="315"/>
      <c r="E42" s="315"/>
      <c r="F42" s="315"/>
      <c r="G42" s="316"/>
      <c r="H42" s="317"/>
      <c r="I42" s="315"/>
      <c r="J42" s="315"/>
      <c r="K42" s="316"/>
      <c r="L42" s="315"/>
      <c r="M42" s="315"/>
      <c r="N42" s="317"/>
      <c r="O42" s="315"/>
      <c r="P42" s="318"/>
    </row>
    <row r="43" spans="1:16" ht="63" customHeight="1" x14ac:dyDescent="0.25">
      <c r="A43" s="407" t="s">
        <v>407</v>
      </c>
      <c r="B43" s="407"/>
      <c r="C43" s="401"/>
      <c r="D43" s="401"/>
      <c r="E43" s="401"/>
      <c r="F43" s="401"/>
      <c r="G43" s="401"/>
      <c r="H43" s="401"/>
      <c r="I43" s="401"/>
      <c r="J43" s="401"/>
      <c r="K43" s="401"/>
      <c r="L43" s="401"/>
      <c r="M43" s="401"/>
      <c r="N43" s="401"/>
      <c r="O43" s="401"/>
      <c r="P43" s="401"/>
    </row>
    <row r="44" spans="1:16" ht="13.8" x14ac:dyDescent="0.25">
      <c r="A44" s="315"/>
      <c r="B44" s="315"/>
      <c r="C44" s="315"/>
      <c r="D44" s="315"/>
      <c r="E44" s="315"/>
      <c r="F44" s="315"/>
      <c r="G44" s="316"/>
      <c r="H44" s="317"/>
      <c r="I44" s="315"/>
      <c r="J44" s="315"/>
      <c r="K44" s="316"/>
      <c r="L44" s="315"/>
      <c r="M44" s="315"/>
      <c r="N44" s="317"/>
      <c r="O44" s="315"/>
      <c r="P44" s="318"/>
    </row>
    <row r="45" spans="1:16" ht="13.8" x14ac:dyDescent="0.25">
      <c r="A45" s="315" t="s">
        <v>408</v>
      </c>
      <c r="B45" s="315"/>
      <c r="C45" s="315"/>
      <c r="D45" s="315"/>
      <c r="E45" s="315"/>
      <c r="F45" s="315"/>
      <c r="G45" s="315"/>
      <c r="H45" s="315"/>
      <c r="I45" s="319"/>
      <c r="J45" s="315"/>
      <c r="K45" s="315"/>
      <c r="L45" s="315"/>
      <c r="M45" s="315"/>
      <c r="N45" s="315"/>
      <c r="O45" s="315"/>
      <c r="P45" s="315"/>
    </row>
    <row r="46" spans="1:16" ht="15" customHeight="1" x14ac:dyDescent="0.25">
      <c r="A46" s="315"/>
      <c r="B46" s="315"/>
      <c r="C46" s="315"/>
      <c r="D46" s="315"/>
      <c r="E46" s="315"/>
      <c r="F46" s="315"/>
      <c r="G46" s="315"/>
      <c r="H46" s="315"/>
      <c r="I46" s="319"/>
      <c r="J46" s="315"/>
      <c r="K46" s="315"/>
      <c r="L46" s="315"/>
      <c r="M46" s="315"/>
      <c r="N46" s="315"/>
      <c r="O46" s="315"/>
      <c r="P46" s="315"/>
    </row>
    <row r="47" spans="1:16" ht="13.8" x14ac:dyDescent="0.25">
      <c r="A47" s="315" t="s">
        <v>409</v>
      </c>
      <c r="B47" s="315"/>
      <c r="C47" s="315"/>
      <c r="D47" s="315"/>
      <c r="E47" s="315"/>
      <c r="F47" s="315"/>
      <c r="G47" s="315"/>
      <c r="H47" s="315"/>
      <c r="I47" s="319"/>
      <c r="J47" s="315"/>
      <c r="K47" s="315"/>
      <c r="L47" s="315"/>
      <c r="M47" s="315"/>
      <c r="N47" s="315"/>
      <c r="O47" s="315"/>
      <c r="P47" s="315"/>
    </row>
    <row r="48" spans="1:16" s="70" customFormat="1" ht="16.5" customHeight="1" x14ac:dyDescent="0.25">
      <c r="A48" s="315"/>
      <c r="B48" s="315"/>
      <c r="C48" s="315"/>
      <c r="D48" s="315"/>
      <c r="E48" s="315"/>
      <c r="F48" s="315"/>
      <c r="G48" s="315"/>
      <c r="H48" s="315"/>
      <c r="I48" s="315"/>
      <c r="J48" s="315"/>
      <c r="K48" s="315"/>
      <c r="L48" s="315"/>
      <c r="M48" s="315"/>
      <c r="N48" s="315"/>
      <c r="O48" s="315"/>
      <c r="P48" s="315"/>
    </row>
    <row r="49" spans="1:16" ht="38.25" customHeight="1" x14ac:dyDescent="0.25">
      <c r="A49" s="406" t="s">
        <v>410</v>
      </c>
      <c r="B49" s="406"/>
      <c r="C49" s="406"/>
      <c r="D49" s="406"/>
      <c r="E49" s="406"/>
      <c r="F49" s="406"/>
      <c r="G49" s="406"/>
      <c r="H49" s="406"/>
      <c r="I49" s="406"/>
      <c r="J49" s="406"/>
      <c r="K49" s="406"/>
      <c r="L49" s="400"/>
      <c r="M49" s="400"/>
      <c r="N49" s="400"/>
      <c r="O49" s="400"/>
      <c r="P49" s="400"/>
    </row>
    <row r="50" spans="1:16" ht="13.8" x14ac:dyDescent="0.25">
      <c r="A50" s="320"/>
      <c r="B50" s="320"/>
      <c r="C50" s="320"/>
      <c r="D50" s="320"/>
      <c r="E50" s="320"/>
      <c r="F50" s="320"/>
      <c r="G50" s="320"/>
      <c r="H50" s="320"/>
      <c r="I50" s="320"/>
      <c r="J50" s="320"/>
      <c r="K50" s="320"/>
      <c r="L50" s="260"/>
      <c r="M50" s="260"/>
      <c r="N50" s="260"/>
      <c r="O50" s="260"/>
      <c r="P50" s="260"/>
    </row>
    <row r="51" spans="1:16" ht="13.8" x14ac:dyDescent="0.25">
      <c r="A51" s="128"/>
      <c r="B51" s="128"/>
      <c r="C51" s="128"/>
      <c r="D51" s="128"/>
      <c r="E51" s="128"/>
      <c r="F51" s="128"/>
      <c r="G51" s="128"/>
      <c r="H51" s="128"/>
      <c r="I51" s="128"/>
      <c r="J51" s="128"/>
      <c r="K51" s="128"/>
      <c r="L51" s="128"/>
      <c r="M51" s="128"/>
      <c r="N51" s="128"/>
      <c r="O51" s="128"/>
      <c r="P51" s="128"/>
    </row>
    <row r="52" spans="1:16" ht="13.8" x14ac:dyDescent="0.25">
      <c r="A52" s="315" t="s">
        <v>367</v>
      </c>
      <c r="B52" s="315"/>
      <c r="C52" s="315"/>
      <c r="D52" s="315"/>
      <c r="E52" s="315"/>
      <c r="F52" s="315"/>
      <c r="G52" s="315"/>
      <c r="H52" s="315"/>
      <c r="I52" s="315"/>
      <c r="J52" s="315"/>
      <c r="K52" s="315"/>
      <c r="L52" s="315"/>
      <c r="M52" s="315"/>
      <c r="N52" s="315"/>
      <c r="O52" s="315"/>
      <c r="P52" s="315"/>
    </row>
    <row r="53" spans="1:16" ht="13.8" x14ac:dyDescent="0.25">
      <c r="A53" s="315"/>
      <c r="B53" s="315"/>
      <c r="C53" s="315"/>
      <c r="D53" s="315"/>
      <c r="E53" s="315"/>
      <c r="F53" s="315"/>
      <c r="G53" s="315"/>
      <c r="H53" s="315"/>
      <c r="I53" s="315"/>
      <c r="J53" s="315"/>
      <c r="K53" s="315"/>
      <c r="L53" s="315"/>
      <c r="M53" s="315"/>
      <c r="N53" s="315"/>
      <c r="O53" s="315"/>
      <c r="P53" s="315"/>
    </row>
  </sheetData>
  <sheetProtection insertRows="0" deleteRows="0"/>
  <protectedRanges>
    <protectedRange sqref="J11" name="Range5"/>
    <protectedRange sqref="D15" name="Range9"/>
    <protectedRange sqref="A51:P52" name="Range1_1_1"/>
    <protectedRange sqref="A41:P50" name="Range1_1_1_1"/>
  </protectedRanges>
  <customSheetViews>
    <customSheetView guid="{55322F06-EF2B-4EBF-91FC-6C830D0D22C9}" fitToPage="1" showRuler="0">
      <selection activeCell="I18" sqref="I18"/>
      <pageMargins left="0.75" right="0.75" top="1" bottom="1" header="0.5" footer="0.5"/>
      <pageSetup scale="77" orientation="portrait" r:id="rId1"/>
      <headerFooter alignWithMargins="0">
        <oddFooter>&amp;LSchedule B&amp;C&amp;A&amp;RUpdated: &amp;D</oddFooter>
      </headerFooter>
    </customSheetView>
    <customSheetView guid="{EC77BDF0-E4AB-4C37-A286-B132C795CB0B}" fitToPage="1" showRuler="0">
      <selection activeCell="S11" sqref="S11"/>
      <pageMargins left="0.75" right="0.75" top="1" bottom="1" header="0.5" footer="0.5"/>
      <pageSetup scale="77" orientation="portrait" r:id="rId2"/>
      <headerFooter alignWithMargins="0">
        <oddFooter>&amp;LSchedule B&amp;C&amp;A&amp;RUpdated: &amp;D</oddFooter>
      </headerFooter>
    </customSheetView>
    <customSheetView guid="{96FAF5F8-BD57-4EDE-AC8B-7E6854529246}" fitToPage="1" showRuler="0">
      <selection activeCell="A4" sqref="A4"/>
      <pageMargins left="0.75" right="0.75" top="1" bottom="1" header="0.5" footer="0.5"/>
      <pageSetup scale="77" orientation="portrait" r:id="rId3"/>
      <headerFooter alignWithMargins="0">
        <oddFooter>&amp;LSchedule B&amp;C&amp;A&amp;RUpdated: &amp;D</oddFooter>
      </headerFooter>
    </customSheetView>
  </customSheetViews>
  <mergeCells count="2">
    <mergeCell ref="A43:P43"/>
    <mergeCell ref="A49:P49"/>
  </mergeCells>
  <phoneticPr fontId="7" type="noConversion"/>
  <printOptions horizontalCentered="1" verticalCentered="1"/>
  <pageMargins left="0.25" right="0.25" top="0.25" bottom="0.5" header="0.25" footer="0.25"/>
  <pageSetup scale="79" orientation="portrait" r:id="rId4"/>
  <headerFooter alignWithMargins="0">
    <oddFooter>&amp;LExhibit B&amp;C&amp;A&amp;RUpdated: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A17" zoomScaleNormal="100" workbookViewId="0">
      <selection activeCell="C24" sqref="C24"/>
    </sheetView>
  </sheetViews>
  <sheetFormatPr defaultColWidth="9.109375" defaultRowHeight="13.2" x14ac:dyDescent="0.25"/>
  <cols>
    <col min="1" max="1" width="12.44140625" style="9" customWidth="1"/>
    <col min="2" max="2" width="27.44140625" style="9" customWidth="1"/>
    <col min="3" max="3" width="14.5546875" style="9" customWidth="1"/>
    <col min="4" max="4" width="20" style="9" customWidth="1"/>
    <col min="5" max="5" width="4" style="9" customWidth="1"/>
    <col min="6" max="6" width="2.6640625" style="9" customWidth="1"/>
    <col min="7" max="7" width="14.88671875" style="9" customWidth="1"/>
    <col min="8" max="8" width="19.6640625" style="9" customWidth="1"/>
    <col min="9" max="16384" width="9.109375" style="9"/>
  </cols>
  <sheetData>
    <row r="1" spans="1:8" ht="17.399999999999999" x14ac:dyDescent="0.3">
      <c r="A1" s="15" t="s">
        <v>202</v>
      </c>
      <c r="B1" s="15"/>
    </row>
    <row r="2" spans="1:8" ht="17.399999999999999" x14ac:dyDescent="0.3">
      <c r="A2" s="15" t="s">
        <v>0</v>
      </c>
      <c r="B2" s="15"/>
      <c r="G2" s="37" t="s">
        <v>173</v>
      </c>
    </row>
    <row r="6" spans="1:8" ht="18.600000000000001" thickBot="1" x14ac:dyDescent="0.4">
      <c r="A6" s="365" t="str">
        <f>'Exh D 2009_direct_cost_base'!D12</f>
        <v>FY 2009</v>
      </c>
      <c r="B6" s="365" t="s">
        <v>371</v>
      </c>
      <c r="C6" s="358"/>
      <c r="D6" s="358"/>
      <c r="E6" s="358"/>
      <c r="F6" s="358"/>
      <c r="G6" s="358"/>
      <c r="H6" s="71"/>
    </row>
    <row r="7" spans="1:8" ht="15.6" x14ac:dyDescent="0.3">
      <c r="A7" s="71"/>
      <c r="B7" s="71"/>
      <c r="C7" s="71"/>
      <c r="D7" s="71"/>
      <c r="E7" s="71"/>
      <c r="F7" s="71"/>
      <c r="G7" s="71"/>
      <c r="H7" s="71"/>
    </row>
    <row r="8" spans="1:8" ht="15.6" x14ac:dyDescent="0.3">
      <c r="A8" s="323" t="s">
        <v>411</v>
      </c>
      <c r="B8" s="323"/>
      <c r="C8" s="71"/>
      <c r="D8" s="71"/>
      <c r="E8" s="71"/>
      <c r="F8" s="71"/>
      <c r="G8" s="71"/>
      <c r="H8" s="71"/>
    </row>
    <row r="9" spans="1:8" ht="15.6" x14ac:dyDescent="0.3">
      <c r="A9" s="71"/>
      <c r="B9" s="71"/>
      <c r="C9" s="71"/>
      <c r="D9" s="71"/>
      <c r="E9" s="71"/>
      <c r="F9" s="71"/>
      <c r="G9" s="71"/>
      <c r="H9" s="71"/>
    </row>
    <row r="10" spans="1:8" ht="15.6" x14ac:dyDescent="0.3">
      <c r="A10" s="71"/>
      <c r="B10" s="71"/>
      <c r="C10" s="71"/>
      <c r="D10" s="71"/>
      <c r="E10" s="71"/>
      <c r="F10" s="324"/>
      <c r="G10" s="174" t="str">
        <f>'Exh D 2009_direct_cost_base'!D12</f>
        <v>FY 2009</v>
      </c>
      <c r="H10" s="71"/>
    </row>
    <row r="11" spans="1:8" ht="15.6" x14ac:dyDescent="0.3">
      <c r="A11" s="71"/>
      <c r="B11" s="71"/>
      <c r="C11" s="174"/>
      <c r="D11" s="183"/>
      <c r="E11" s="183"/>
      <c r="F11" s="325"/>
      <c r="G11" s="174" t="s">
        <v>160</v>
      </c>
      <c r="H11" s="71"/>
    </row>
    <row r="12" spans="1:8" ht="15.6" x14ac:dyDescent="0.3">
      <c r="A12" s="71"/>
      <c r="B12" s="71"/>
      <c r="C12" s="174" t="str">
        <f>'Exh C 2007_direct_cost_base'!E9</f>
        <v>FY 2007</v>
      </c>
      <c r="D12" s="183"/>
      <c r="E12" s="183"/>
      <c r="F12" s="325"/>
      <c r="G12" s="166" t="s">
        <v>1</v>
      </c>
      <c r="H12" s="71"/>
    </row>
    <row r="13" spans="1:8" ht="15.6" x14ac:dyDescent="0.3">
      <c r="A13" s="71"/>
      <c r="B13" s="71"/>
      <c r="C13" s="174" t="s">
        <v>125</v>
      </c>
      <c r="D13" s="183"/>
      <c r="E13" s="183"/>
      <c r="F13" s="325"/>
      <c r="G13" s="166" t="s">
        <v>2</v>
      </c>
      <c r="H13" s="71"/>
    </row>
    <row r="14" spans="1:8" ht="16.2" thickBot="1" x14ac:dyDescent="0.35">
      <c r="A14" s="71"/>
      <c r="B14" s="71"/>
      <c r="C14" s="326" t="s">
        <v>412</v>
      </c>
      <c r="D14" s="183"/>
      <c r="E14" s="183"/>
      <c r="F14" s="325"/>
      <c r="G14" s="326" t="s">
        <v>3</v>
      </c>
      <c r="H14" s="71"/>
    </row>
    <row r="15" spans="1:8" ht="15.6" x14ac:dyDescent="0.3">
      <c r="A15" s="71"/>
      <c r="B15" s="71"/>
      <c r="C15" s="71"/>
      <c r="D15" s="183"/>
      <c r="E15" s="183"/>
      <c r="F15" s="325"/>
      <c r="G15" s="71"/>
      <c r="H15" s="71"/>
    </row>
    <row r="16" spans="1:8" ht="15.6" x14ac:dyDescent="0.3">
      <c r="A16" s="71"/>
      <c r="B16" s="71"/>
      <c r="C16" s="71"/>
      <c r="D16" s="183"/>
      <c r="E16" s="183"/>
      <c r="F16" s="325"/>
      <c r="G16" s="71"/>
      <c r="H16" s="71"/>
    </row>
    <row r="17" spans="1:8" ht="16.2" thickBot="1" x14ac:dyDescent="0.35">
      <c r="A17" s="71" t="s">
        <v>199</v>
      </c>
      <c r="B17" s="71"/>
      <c r="C17" s="327" t="e">
        <f>ROUND(C24/C27,4)</f>
        <v>#DIV/0!</v>
      </c>
      <c r="D17" s="183"/>
      <c r="E17" s="183"/>
      <c r="F17" s="328"/>
      <c r="G17" s="327" t="e">
        <f>ROUND(G24/G27,4)</f>
        <v>#DIV/0!</v>
      </c>
      <c r="H17" s="71"/>
    </row>
    <row r="18" spans="1:8" ht="16.2" thickTop="1" x14ac:dyDescent="0.3">
      <c r="A18" s="71"/>
      <c r="B18" s="71"/>
      <c r="C18" s="71"/>
      <c r="D18" s="71"/>
      <c r="E18" s="71"/>
      <c r="F18" s="325"/>
      <c r="G18" s="71"/>
      <c r="H18" s="71"/>
    </row>
    <row r="19" spans="1:8" ht="15.6" x14ac:dyDescent="0.3">
      <c r="A19" s="71"/>
      <c r="B19" s="71"/>
      <c r="C19" s="71"/>
      <c r="D19" s="71"/>
      <c r="E19" s="71"/>
      <c r="F19" s="325"/>
      <c r="G19" s="71"/>
      <c r="H19" s="71"/>
    </row>
    <row r="20" spans="1:8" ht="15.6" x14ac:dyDescent="0.3">
      <c r="A20" s="71" t="s">
        <v>165</v>
      </c>
      <c r="B20" s="71"/>
      <c r="C20" s="329">
        <f>'Exh E-1 2007_indirect_cost_pool'!N52</f>
        <v>0</v>
      </c>
      <c r="D20" s="71" t="s">
        <v>179</v>
      </c>
      <c r="E20" s="71"/>
      <c r="F20" s="325"/>
      <c r="G20" s="330">
        <f>'Exh E-2 2009_indirect_cost_pool'!N52</f>
        <v>0</v>
      </c>
      <c r="H20" s="71" t="s">
        <v>180</v>
      </c>
    </row>
    <row r="21" spans="1:8" ht="15.6" x14ac:dyDescent="0.3">
      <c r="A21" s="71" t="str">
        <f>'Exh E-1 2007_indirect_cost_pool'!L55</f>
        <v>FY 2005 Carryforward to FY 2007</v>
      </c>
      <c r="B21" s="71"/>
      <c r="C21" s="329">
        <f>'Exh E-1 2007_indirect_cost_pool'!N55</f>
        <v>0</v>
      </c>
      <c r="D21" s="169" t="s">
        <v>257</v>
      </c>
      <c r="E21" s="169"/>
      <c r="F21" s="325"/>
      <c r="G21" s="183" t="s">
        <v>303</v>
      </c>
      <c r="H21" s="71"/>
    </row>
    <row r="22" spans="1:8" ht="15.6" x14ac:dyDescent="0.3">
      <c r="A22" s="71" t="s">
        <v>250</v>
      </c>
      <c r="B22" s="71"/>
      <c r="C22" s="331" t="s">
        <v>303</v>
      </c>
      <c r="D22" s="169"/>
      <c r="E22" s="169"/>
      <c r="F22" s="325"/>
      <c r="G22" s="330" t="e">
        <f>'Exh B 2007_carryforward'!P35</f>
        <v>#DIV/0!</v>
      </c>
      <c r="H22" s="71" t="s">
        <v>182</v>
      </c>
    </row>
    <row r="23" spans="1:8" ht="15.6" x14ac:dyDescent="0.3">
      <c r="A23" s="71"/>
      <c r="B23" s="71"/>
      <c r="C23" s="331"/>
      <c r="D23" s="169"/>
      <c r="E23" s="169"/>
      <c r="F23" s="325"/>
      <c r="G23" s="71"/>
      <c r="H23" s="71"/>
    </row>
    <row r="24" spans="1:8" ht="16.2" thickBot="1" x14ac:dyDescent="0.35">
      <c r="A24" s="71" t="s">
        <v>166</v>
      </c>
      <c r="B24" s="71"/>
      <c r="C24" s="332">
        <f>SUM(C20:C23)</f>
        <v>0</v>
      </c>
      <c r="D24" s="71" t="s">
        <v>179</v>
      </c>
      <c r="E24" s="71"/>
      <c r="F24" s="328"/>
      <c r="G24" s="333" t="e">
        <f>SUM(G20:G23)</f>
        <v>#DIV/0!</v>
      </c>
      <c r="H24" s="71"/>
    </row>
    <row r="25" spans="1:8" ht="16.2" thickTop="1" x14ac:dyDescent="0.3">
      <c r="A25" s="71"/>
      <c r="B25" s="71"/>
      <c r="C25" s="71"/>
      <c r="D25" s="71"/>
      <c r="E25" s="71"/>
      <c r="F25" s="328"/>
      <c r="G25" s="71"/>
      <c r="H25" s="71"/>
    </row>
    <row r="26" spans="1:8" ht="15.6" x14ac:dyDescent="0.3">
      <c r="A26" s="71"/>
      <c r="B26" s="71"/>
      <c r="C26" s="71"/>
      <c r="D26" s="71"/>
      <c r="E26" s="71"/>
      <c r="F26" s="328"/>
      <c r="G26" s="71"/>
      <c r="H26" s="71"/>
    </row>
    <row r="27" spans="1:8" ht="16.2" thickBot="1" x14ac:dyDescent="0.35">
      <c r="A27" s="71" t="s">
        <v>167</v>
      </c>
      <c r="B27" s="71"/>
      <c r="C27" s="334">
        <f>'Exh C 2007_direct_cost_base'!AC202</f>
        <v>0</v>
      </c>
      <c r="D27" s="71" t="s">
        <v>183</v>
      </c>
      <c r="E27" s="71"/>
      <c r="F27" s="325"/>
      <c r="G27" s="334">
        <f>'Exh D 2009_direct_cost_base'!V185</f>
        <v>0</v>
      </c>
      <c r="H27" s="71" t="s">
        <v>181</v>
      </c>
    </row>
    <row r="28" spans="1:8" ht="16.2" thickTop="1" x14ac:dyDescent="0.3">
      <c r="A28" s="71"/>
      <c r="B28" s="71"/>
      <c r="C28" s="71"/>
      <c r="D28" s="71"/>
      <c r="E28" s="71"/>
      <c r="F28" s="325"/>
      <c r="G28" s="169"/>
      <c r="H28" s="71"/>
    </row>
    <row r="29" spans="1:8" ht="15.6" x14ac:dyDescent="0.3">
      <c r="A29" s="71"/>
      <c r="B29" s="71"/>
      <c r="C29" s="169"/>
      <c r="D29" s="331"/>
      <c r="E29" s="331"/>
      <c r="F29" s="335"/>
      <c r="G29" s="169"/>
      <c r="H29" s="71"/>
    </row>
    <row r="30" spans="1:8" ht="15.6" x14ac:dyDescent="0.3">
      <c r="A30" s="71"/>
      <c r="B30" s="71"/>
      <c r="C30" s="71"/>
      <c r="D30" s="183"/>
      <c r="E30" s="183"/>
      <c r="F30" s="183"/>
      <c r="G30" s="71"/>
      <c r="H30" s="71"/>
    </row>
    <row r="31" spans="1:8" ht="15.6" x14ac:dyDescent="0.3">
      <c r="A31" s="336" t="s">
        <v>251</v>
      </c>
      <c r="B31" s="71"/>
      <c r="C31" s="71"/>
      <c r="D31" s="71"/>
      <c r="E31" s="71"/>
      <c r="F31" s="166"/>
      <c r="G31" s="71"/>
      <c r="H31" s="71"/>
    </row>
    <row r="32" spans="1:8" ht="15.6" x14ac:dyDescent="0.3">
      <c r="A32" s="71"/>
      <c r="B32" s="71"/>
      <c r="C32" s="71"/>
      <c r="D32" s="71"/>
      <c r="E32" s="71"/>
      <c r="F32" s="166"/>
      <c r="G32" s="71"/>
      <c r="H32" s="71"/>
    </row>
    <row r="33" spans="1:8" ht="15.6" x14ac:dyDescent="0.3">
      <c r="A33" s="71"/>
      <c r="B33" s="71"/>
      <c r="C33" s="71"/>
      <c r="D33" s="71"/>
      <c r="E33" s="71"/>
      <c r="F33" s="183"/>
      <c r="G33" s="71"/>
      <c r="H33" s="71"/>
    </row>
    <row r="34" spans="1:8" ht="15.6" x14ac:dyDescent="0.3">
      <c r="A34" s="71"/>
      <c r="B34" s="71"/>
      <c r="C34" s="71"/>
      <c r="D34" s="71"/>
      <c r="E34" s="71"/>
      <c r="F34" s="183"/>
      <c r="G34" s="71"/>
      <c r="H34" s="71"/>
    </row>
    <row r="35" spans="1:8" ht="15.6" x14ac:dyDescent="0.3">
      <c r="A35" s="71"/>
      <c r="B35" s="71"/>
      <c r="C35" s="71"/>
      <c r="D35" s="71"/>
      <c r="E35" s="71"/>
      <c r="F35" s="183"/>
      <c r="G35" s="71"/>
      <c r="H35" s="71"/>
    </row>
    <row r="36" spans="1:8" ht="15.6" x14ac:dyDescent="0.3">
      <c r="A36" s="71"/>
      <c r="B36" s="71"/>
      <c r="C36" s="71"/>
      <c r="D36" s="71"/>
      <c r="E36" s="71"/>
      <c r="F36" s="183"/>
      <c r="G36" s="71"/>
      <c r="H36" s="71"/>
    </row>
    <row r="37" spans="1:8" ht="15.6" x14ac:dyDescent="0.3">
      <c r="A37" s="71"/>
      <c r="B37" s="71"/>
      <c r="C37" s="71"/>
      <c r="D37" s="71"/>
      <c r="E37" s="71"/>
      <c r="F37" s="183"/>
      <c r="G37" s="71"/>
      <c r="H37" s="71"/>
    </row>
    <row r="38" spans="1:8" ht="15.6" x14ac:dyDescent="0.3">
      <c r="A38" s="71"/>
      <c r="B38" s="71"/>
      <c r="C38" s="71"/>
      <c r="D38" s="71"/>
      <c r="E38" s="71"/>
      <c r="F38" s="169"/>
      <c r="G38" s="71"/>
      <c r="H38" s="71"/>
    </row>
    <row r="39" spans="1:8" ht="15.6" x14ac:dyDescent="0.3">
      <c r="A39" s="71"/>
      <c r="B39" s="71"/>
      <c r="C39" s="71"/>
      <c r="D39" s="71"/>
      <c r="E39" s="71"/>
      <c r="F39" s="183"/>
      <c r="G39" s="71"/>
      <c r="H39" s="71"/>
    </row>
    <row r="40" spans="1:8" x14ac:dyDescent="0.25">
      <c r="F40" s="20"/>
    </row>
    <row r="41" spans="1:8" x14ac:dyDescent="0.25">
      <c r="F41" s="20"/>
      <c r="G41" s="14"/>
    </row>
    <row r="43" spans="1:8" x14ac:dyDescent="0.25">
      <c r="F43" s="27"/>
      <c r="G43" s="14"/>
    </row>
  </sheetData>
  <protectedRanges>
    <protectedRange sqref="C21" name="Range1"/>
  </protectedRanges>
  <customSheetViews>
    <customSheetView guid="{55322F06-EF2B-4EBF-91FC-6C830D0D22C9}" fitToPage="1" showRuler="0">
      <selection activeCell="J11" sqref="J11"/>
      <pageMargins left="0.75" right="0.75" top="1" bottom="1" header="0.5" footer="0.5"/>
      <pageSetup orientation="portrait" r:id="rId1"/>
      <headerFooter alignWithMargins="0">
        <oddFooter>&amp;LSchedule A-2&amp;C&amp;A&amp;RUpdated: &amp;D</oddFooter>
      </headerFooter>
    </customSheetView>
    <customSheetView guid="{EC77BDF0-E4AB-4C37-A286-B132C795CB0B}" fitToPage="1" showRuler="0">
      <selection activeCell="J11" sqref="J11"/>
      <pageMargins left="0.75" right="0.75" top="1" bottom="1" header="0.5" footer="0.5"/>
      <pageSetup orientation="portrait" r:id="rId2"/>
      <headerFooter alignWithMargins="0">
        <oddFooter>&amp;LSchedule A-2&amp;C&amp;A&amp;RUpdated: &amp;D</oddFooter>
      </headerFooter>
    </customSheetView>
    <customSheetView guid="{96FAF5F8-BD57-4EDE-AC8B-7E6854529246}" fitToPage="1" showRuler="0">
      <selection activeCell="J11" sqref="J11"/>
      <pageMargins left="0.75" right="0.75" top="1" bottom="1" header="0.5" footer="0.5"/>
      <pageSetup orientation="portrait" r:id="rId3"/>
      <headerFooter alignWithMargins="0">
        <oddFooter>&amp;LSchedule A-2&amp;C&amp;A&amp;RUpdated: &amp;D</oddFooter>
      </headerFooter>
    </customSheetView>
  </customSheetViews>
  <phoneticPr fontId="7" type="noConversion"/>
  <pageMargins left="0.75" right="0.75" top="1" bottom="1" header="0.5" footer="0.5"/>
  <pageSetup scale="78" orientation="portrait" r:id="rId4"/>
  <headerFooter alignWithMargins="0">
    <oddFooter>&amp;LExhibit A-2&amp;C&amp;A&amp;RUpdated: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14" zoomScaleNormal="100" workbookViewId="0">
      <selection activeCell="B4" sqref="B4"/>
    </sheetView>
  </sheetViews>
  <sheetFormatPr defaultColWidth="9.109375" defaultRowHeight="13.2" x14ac:dyDescent="0.25"/>
  <cols>
    <col min="1" max="1" width="11.33203125" style="9" customWidth="1"/>
    <col min="2" max="2" width="49.109375" style="9" customWidth="1"/>
    <col min="3" max="3" width="18.33203125" style="9" customWidth="1"/>
    <col min="4" max="4" width="2.6640625" style="9" customWidth="1"/>
    <col min="5" max="5" width="23.6640625" style="9" customWidth="1"/>
    <col min="6" max="6" width="19.6640625" style="9" customWidth="1"/>
    <col min="7" max="16384" width="9.109375" style="9"/>
  </cols>
  <sheetData>
    <row r="1" spans="1:5" ht="17.399999999999999" x14ac:dyDescent="0.3">
      <c r="A1" s="15" t="s">
        <v>202</v>
      </c>
    </row>
    <row r="2" spans="1:5" ht="17.399999999999999" x14ac:dyDescent="0.3">
      <c r="A2" s="15" t="s">
        <v>0</v>
      </c>
      <c r="E2" s="39" t="s">
        <v>172</v>
      </c>
    </row>
    <row r="6" spans="1:5" ht="18.600000000000001" thickBot="1" x14ac:dyDescent="0.4">
      <c r="A6" s="365" t="str">
        <f>'Exh D 2009_direct_cost_base'!D12</f>
        <v>FY 2009</v>
      </c>
      <c r="B6" s="365" t="s">
        <v>197</v>
      </c>
      <c r="C6" s="358"/>
      <c r="D6" s="358"/>
      <c r="E6" s="358"/>
    </row>
    <row r="7" spans="1:5" ht="15.6" x14ac:dyDescent="0.3">
      <c r="A7" s="71"/>
      <c r="B7" s="71"/>
      <c r="C7" s="71"/>
      <c r="D7" s="71"/>
      <c r="E7" s="71"/>
    </row>
    <row r="8" spans="1:5" ht="15.6" x14ac:dyDescent="0.3">
      <c r="A8" s="323" t="s">
        <v>413</v>
      </c>
      <c r="B8" s="71"/>
      <c r="C8" s="71"/>
      <c r="D8" s="71"/>
      <c r="E8" s="71"/>
    </row>
    <row r="9" spans="1:5" ht="15.6" x14ac:dyDescent="0.3">
      <c r="A9" s="71"/>
      <c r="B9" s="71"/>
      <c r="C9" s="71"/>
      <c r="D9" s="71"/>
      <c r="E9" s="71"/>
    </row>
    <row r="10" spans="1:5" ht="15.6" x14ac:dyDescent="0.3">
      <c r="A10" s="71"/>
      <c r="B10" s="71"/>
      <c r="C10" s="174" t="str">
        <f>+A6</f>
        <v>FY 2009</v>
      </c>
      <c r="D10" s="71"/>
      <c r="E10" s="71"/>
    </row>
    <row r="11" spans="1:5" ht="15.6" x14ac:dyDescent="0.3">
      <c r="A11" s="71"/>
      <c r="B11" s="173"/>
      <c r="C11" s="174" t="s">
        <v>160</v>
      </c>
      <c r="D11" s="335"/>
      <c r="E11" s="71"/>
    </row>
    <row r="12" spans="1:5" ht="15.6" x14ac:dyDescent="0.3">
      <c r="A12" s="71"/>
      <c r="B12" s="173"/>
      <c r="C12" s="166" t="s">
        <v>1</v>
      </c>
      <c r="D12" s="335"/>
      <c r="E12" s="71"/>
    </row>
    <row r="13" spans="1:5" ht="15.6" x14ac:dyDescent="0.3">
      <c r="A13" s="71"/>
      <c r="B13" s="173"/>
      <c r="C13" s="166" t="s">
        <v>2</v>
      </c>
      <c r="D13" s="335"/>
      <c r="E13" s="71"/>
    </row>
    <row r="14" spans="1:5" ht="16.2" thickBot="1" x14ac:dyDescent="0.35">
      <c r="A14" s="71"/>
      <c r="B14" s="181"/>
      <c r="C14" s="326" t="s">
        <v>3</v>
      </c>
      <c r="D14" s="335"/>
      <c r="E14" s="71"/>
    </row>
    <row r="15" spans="1:5" ht="15.6" x14ac:dyDescent="0.3">
      <c r="A15" s="71"/>
      <c r="B15" s="184"/>
      <c r="C15" s="71"/>
      <c r="D15" s="335"/>
      <c r="E15" s="71"/>
    </row>
    <row r="16" spans="1:5" ht="15.6" x14ac:dyDescent="0.3">
      <c r="A16" s="71"/>
      <c r="B16" s="184"/>
      <c r="C16" s="71"/>
      <c r="D16" s="335"/>
      <c r="E16" s="71"/>
    </row>
    <row r="17" spans="1:5" ht="16.2" thickBot="1" x14ac:dyDescent="0.35">
      <c r="A17" s="71" t="s">
        <v>198</v>
      </c>
      <c r="B17" s="337"/>
      <c r="C17" s="327" t="e">
        <f>ROUND(C22/C25,4)</f>
        <v>#DIV/0!</v>
      </c>
      <c r="D17" s="184"/>
      <c r="E17" s="71"/>
    </row>
    <row r="18" spans="1:5" ht="16.2" thickTop="1" x14ac:dyDescent="0.3">
      <c r="A18" s="71"/>
      <c r="B18" s="184"/>
      <c r="C18" s="71"/>
      <c r="D18" s="335"/>
      <c r="E18" s="71"/>
    </row>
    <row r="19" spans="1:5" ht="15.6" x14ac:dyDescent="0.3">
      <c r="A19" s="71"/>
      <c r="B19" s="184"/>
      <c r="C19" s="71"/>
      <c r="D19" s="335"/>
      <c r="E19" s="71"/>
    </row>
    <row r="20" spans="1:5" ht="15.6" x14ac:dyDescent="0.3">
      <c r="A20" s="71" t="s">
        <v>165</v>
      </c>
      <c r="B20" s="335"/>
      <c r="C20" s="330">
        <f>'Exh E-2 2009_indirect_cost_pool'!N52</f>
        <v>0</v>
      </c>
      <c r="D20" s="335"/>
      <c r="E20" s="71" t="s">
        <v>180</v>
      </c>
    </row>
    <row r="21" spans="1:5" ht="15.6" x14ac:dyDescent="0.3">
      <c r="A21" s="71"/>
      <c r="B21" s="335"/>
      <c r="C21" s="71"/>
      <c r="D21" s="335"/>
      <c r="E21" s="71"/>
    </row>
    <row r="22" spans="1:5" ht="16.2" thickBot="1" x14ac:dyDescent="0.35">
      <c r="A22" s="71" t="s">
        <v>166</v>
      </c>
      <c r="B22" s="335"/>
      <c r="C22" s="333">
        <f>SUM(C20:C21)</f>
        <v>0</v>
      </c>
      <c r="D22" s="184"/>
      <c r="E22" s="71"/>
    </row>
    <row r="23" spans="1:5" ht="16.2" thickTop="1" x14ac:dyDescent="0.3">
      <c r="A23" s="71"/>
      <c r="B23" s="184"/>
      <c r="C23" s="71"/>
      <c r="D23" s="184"/>
      <c r="E23" s="71"/>
    </row>
    <row r="24" spans="1:5" ht="15.6" x14ac:dyDescent="0.3">
      <c r="A24" s="71"/>
      <c r="B24" s="184"/>
      <c r="C24" s="71"/>
      <c r="D24" s="184"/>
      <c r="E24" s="71"/>
    </row>
    <row r="25" spans="1:5" ht="16.2" thickBot="1" x14ac:dyDescent="0.35">
      <c r="A25" s="71" t="s">
        <v>167</v>
      </c>
      <c r="B25" s="184"/>
      <c r="C25" s="334">
        <f>'Exh D 2009_direct_cost_base'!V185</f>
        <v>0</v>
      </c>
      <c r="D25" s="335"/>
      <c r="E25" s="71" t="s">
        <v>181</v>
      </c>
    </row>
    <row r="26" spans="1:5" ht="16.2" thickTop="1" x14ac:dyDescent="0.3">
      <c r="A26" s="71"/>
      <c r="B26" s="184"/>
      <c r="C26" s="169"/>
      <c r="D26" s="335"/>
      <c r="E26" s="71"/>
    </row>
    <row r="27" spans="1:5" ht="15.6" x14ac:dyDescent="0.3">
      <c r="A27" s="71"/>
      <c r="B27" s="184"/>
      <c r="C27" s="335"/>
      <c r="D27" s="335"/>
      <c r="E27" s="169"/>
    </row>
    <row r="28" spans="1:5" ht="15.6" x14ac:dyDescent="0.3">
      <c r="A28" s="71"/>
      <c r="B28" s="71"/>
      <c r="C28" s="183"/>
      <c r="D28" s="183"/>
      <c r="E28" s="71"/>
    </row>
    <row r="29" spans="1:5" ht="15.6" x14ac:dyDescent="0.3">
      <c r="A29" s="71"/>
      <c r="B29" s="71"/>
      <c r="C29" s="71"/>
      <c r="D29" s="166"/>
      <c r="E29" s="71"/>
    </row>
    <row r="30" spans="1:5" ht="15.6" x14ac:dyDescent="0.3">
      <c r="A30" s="71"/>
      <c r="B30" s="71"/>
      <c r="C30" s="71"/>
      <c r="D30" s="166"/>
      <c r="E30" s="71"/>
    </row>
    <row r="31" spans="1:5" ht="15.6" x14ac:dyDescent="0.3">
      <c r="A31" s="71"/>
      <c r="B31" s="71"/>
      <c r="C31" s="71"/>
      <c r="D31" s="183"/>
      <c r="E31" s="71"/>
    </row>
    <row r="32" spans="1:5" ht="15.6" x14ac:dyDescent="0.3">
      <c r="A32" s="71"/>
      <c r="B32" s="71"/>
      <c r="C32" s="71"/>
      <c r="D32" s="183"/>
      <c r="E32" s="71"/>
    </row>
    <row r="33" spans="1:5" ht="15.6" x14ac:dyDescent="0.3">
      <c r="A33" s="71"/>
      <c r="B33" s="71"/>
      <c r="C33" s="71"/>
      <c r="D33" s="183"/>
      <c r="E33" s="71"/>
    </row>
    <row r="34" spans="1:5" ht="15.6" x14ac:dyDescent="0.3">
      <c r="A34" s="71"/>
      <c r="B34" s="71"/>
      <c r="C34" s="71"/>
      <c r="D34" s="183"/>
      <c r="E34" s="71"/>
    </row>
    <row r="35" spans="1:5" ht="15.6" x14ac:dyDescent="0.3">
      <c r="A35" s="71"/>
      <c r="B35" s="71"/>
      <c r="C35" s="71"/>
      <c r="D35" s="183"/>
      <c r="E35" s="71"/>
    </row>
    <row r="36" spans="1:5" x14ac:dyDescent="0.25">
      <c r="D36" s="14"/>
    </row>
    <row r="37" spans="1:5" x14ac:dyDescent="0.25">
      <c r="D37" s="16"/>
    </row>
    <row r="38" spans="1:5" x14ac:dyDescent="0.25">
      <c r="D38" s="20"/>
    </row>
    <row r="39" spans="1:5" x14ac:dyDescent="0.25">
      <c r="D39" s="20"/>
      <c r="E39" s="14"/>
    </row>
    <row r="41" spans="1:5" x14ac:dyDescent="0.25">
      <c r="D41" s="27"/>
      <c r="E41" s="14"/>
    </row>
  </sheetData>
  <customSheetViews>
    <customSheetView guid="{55322F06-EF2B-4EBF-91FC-6C830D0D22C9}" fitToPage="1" showRuler="0">
      <selection activeCell="C20" sqref="C20"/>
      <pageMargins left="0.75" right="0.75" top="1" bottom="1" header="0.5" footer="0.5"/>
      <pageSetup orientation="portrait" r:id="rId1"/>
      <headerFooter alignWithMargins="0">
        <oddFooter>&amp;LSchedule A-1&amp;C&amp;A&amp;RUpdated: &amp;D</oddFooter>
      </headerFooter>
    </customSheetView>
    <customSheetView guid="{EC77BDF0-E4AB-4C37-A286-B132C795CB0B}" fitToPage="1" showRuler="0">
      <selection activeCell="C20" sqref="C20"/>
      <pageMargins left="0.75" right="0.75" top="1" bottom="1" header="0.5" footer="0.5"/>
      <pageSetup orientation="portrait" r:id="rId2"/>
      <headerFooter alignWithMargins="0">
        <oddFooter>&amp;LSchedule A-1&amp;C&amp;A&amp;RUpdated: &amp;D</oddFooter>
      </headerFooter>
    </customSheetView>
    <customSheetView guid="{96FAF5F8-BD57-4EDE-AC8B-7E6854529246}" fitToPage="1" showRuler="0">
      <selection activeCell="C20" sqref="C20"/>
      <pageMargins left="0.75" right="0.75" top="1" bottom="1" header="0.5" footer="0.5"/>
      <pageSetup orientation="portrait" r:id="rId3"/>
      <headerFooter alignWithMargins="0">
        <oddFooter>&amp;LSchedule A-1&amp;C&amp;A&amp;RUpdated: &amp;D</oddFooter>
      </headerFooter>
    </customSheetView>
  </customSheetViews>
  <phoneticPr fontId="7" type="noConversion"/>
  <pageMargins left="0.75" right="0.75" top="1" bottom="1" header="0.5" footer="0.5"/>
  <pageSetup scale="86" orientation="portrait" r:id="rId4"/>
  <headerFooter alignWithMargins="0">
    <oddFooter>&amp;LExhibit A-1&amp;C&amp;A&amp;RUpdated: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Exh C 2007_direct_cost_base</vt:lpstr>
      <vt:lpstr>Exh D 2009_direct_cost_base</vt:lpstr>
      <vt:lpstr>Exh E-1 2007_indirect_cost_pool</vt:lpstr>
      <vt:lpstr>Exh E-2 2009_indirect_cost_pool</vt:lpstr>
      <vt:lpstr>Exh F reconciliation</vt:lpstr>
      <vt:lpstr>Exh B 2007_carryforward</vt:lpstr>
      <vt:lpstr>Exh A-2 rate_calc (FCF 3rd Yr)</vt:lpstr>
      <vt:lpstr>Exh A-1 rate_calc (1st&amp;2nd Yr)</vt:lpstr>
      <vt:lpstr>Exh A-3 rate_calc(Pro-Fin3rdYr)</vt:lpstr>
      <vt:lpstr>Exh G depreciation</vt:lpstr>
      <vt:lpstr>Exh H professional services</vt:lpstr>
      <vt:lpstr>'Exh A-1 rate_calc (1st&amp;2nd Yr)'!Print_Area</vt:lpstr>
      <vt:lpstr>'Exh A-2 rate_calc (FCF 3rd Yr)'!Print_Area</vt:lpstr>
      <vt:lpstr>'Exh A-3 rate_calc(Pro-Fin3rdYr)'!Print_Area</vt:lpstr>
      <vt:lpstr>'Exh B 2007_carryforward'!Print_Area</vt:lpstr>
      <vt:lpstr>'Exh C 2007_direct_cost_base'!Print_Area</vt:lpstr>
      <vt:lpstr>'Exh D 2009_direct_cost_base'!Print_Area</vt:lpstr>
      <vt:lpstr>'Exh E-1 2007_indirect_cost_pool'!Print_Area</vt:lpstr>
      <vt:lpstr>'Exh E-2 2009_indirect_cost_pool'!Print_Area</vt:lpstr>
      <vt:lpstr>'Exh F reconciliation'!Print_Area</vt:lpstr>
      <vt:lpstr>'Exh G depreciation'!Print_Area</vt:lpstr>
      <vt:lpstr>'Exh C 2007_direct_cost_base'!Print_Titles</vt:lpstr>
      <vt:lpstr>'Exh D 2009_direct_cost_base'!Print_Titles</vt:lpstr>
      <vt:lpstr>'Exh E-1 2007_indirect_cost_pool'!Print_Titles</vt:lpstr>
      <vt:lpstr>'Exh E-2 2009_indirect_cost_pool'!Print_Titles</vt:lpstr>
    </vt:vector>
  </TitlesOfParts>
  <Company>National Business Center -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NBC</dc:creator>
  <cp:lastModifiedBy>Guanzon Wayne P</cp:lastModifiedBy>
  <cp:lastPrinted>2011-11-17T21:19:38Z</cp:lastPrinted>
  <dcterms:created xsi:type="dcterms:W3CDTF">2004-03-26T21:50:53Z</dcterms:created>
  <dcterms:modified xsi:type="dcterms:W3CDTF">2019-10-29T22:04:38Z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12</vt:i4>
  </property>
  <property fmtid="{D5CDD505-2E9C-101B-9397-08002B2CF9AE}" pid="3" name="lqmsess">
    <vt:lpwstr>9664d5ed-6352-46b3-bc62-16f3fb33c416</vt:lpwstr>
  </property>
</Properties>
</file>